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7320" tabRatio="597" activeTab="0"/>
  </bookViews>
  <sheets>
    <sheet name="Tabelas" sheetId="1" r:id="rId1"/>
  </sheets>
  <definedNames>
    <definedName name="Excel_BuiltIn__FilterDatabase_3">#REF!</definedName>
  </definedNames>
  <calcPr fullCalcOnLoad="1"/>
</workbook>
</file>

<file path=xl/sharedStrings.xml><?xml version="1.0" encoding="utf-8"?>
<sst xmlns="http://schemas.openxmlformats.org/spreadsheetml/2006/main" count="331" uniqueCount="161">
  <si>
    <t>Tabela 22 - Como pretende participar da Campanha 20082009?</t>
  </si>
  <si>
    <t>Assembléias</t>
  </si>
  <si>
    <t>Reuniões por setor de trabalho</t>
  </si>
  <si>
    <t>Paralisação total (greve por tempo indeterminado)</t>
  </si>
  <si>
    <t>Atividades conjuntas com outras categorias</t>
  </si>
  <si>
    <t>Paralisação parcial</t>
  </si>
  <si>
    <t>Atividade pipoca e tartaruga</t>
  </si>
  <si>
    <t>Ainda não decidi</t>
  </si>
  <si>
    <t>Não irei participar</t>
  </si>
  <si>
    <t>TOTAL RESPOSTAS</t>
  </si>
  <si>
    <t>Distribuição de boletins nos locais de trabalho</t>
  </si>
  <si>
    <t>Utilização de carro de som</t>
  </si>
  <si>
    <t>Reuniões nos locais de trabalho</t>
  </si>
  <si>
    <t>Quadro de avisos</t>
  </si>
  <si>
    <t>Comunicação eletrônica (e-mail e homepage)</t>
  </si>
  <si>
    <t>Tabela 23 - Na campanha qual a melhor forma de comunicação com os trabalhadores?</t>
  </si>
  <si>
    <t>Tabela 24 - Qual a forma mais adequada de distribuição da PLR?</t>
  </si>
  <si>
    <t>Valor igual para todos</t>
  </si>
  <si>
    <t>50% pelo salário e 50% igual</t>
  </si>
  <si>
    <t>40% pelo salário e 60% igual</t>
  </si>
  <si>
    <t>60% pelo salário e 40% igual</t>
  </si>
  <si>
    <t>70% pelo salário e 30% igual</t>
  </si>
  <si>
    <t>30% pelo salário e 70% igual</t>
  </si>
  <si>
    <t>Tabela 25 - Qual a estratégia mais eficiente de negociação da PLR?</t>
  </si>
  <si>
    <t>Centralizada, de todo o Grupo Eletrobrás</t>
  </si>
  <si>
    <t>Por empresa</t>
  </si>
  <si>
    <t>Não Sabe</t>
  </si>
  <si>
    <t>Londrina</t>
  </si>
  <si>
    <t>Sindinorte</t>
  </si>
  <si>
    <t>Sindenel</t>
  </si>
  <si>
    <t>Tabela 13 - Como Você Avalia a sua Perspectiva de Crescimento Profissional?</t>
  </si>
  <si>
    <t>Ótima</t>
  </si>
  <si>
    <t>Boa</t>
  </si>
  <si>
    <t>Péssima</t>
  </si>
  <si>
    <t>Tabela 14 - Empresa valoriza a atuação da CIPA, corrige problemas e emite CAT?</t>
  </si>
  <si>
    <t>Tabela 15 - Saúde e segurança são levadas a sério, incluisive a NR 10?</t>
  </si>
  <si>
    <t>Tabela 16 - Em que estágio está o PREQ em sua empresal?</t>
  </si>
  <si>
    <t>Alternativas</t>
  </si>
  <si>
    <t>Não tenho conhecimento</t>
  </si>
  <si>
    <t>Está em estudo</t>
  </si>
  <si>
    <t>Não está implantado</t>
  </si>
  <si>
    <t>Está em andamento</t>
  </si>
  <si>
    <t>Tabela 17 - Na sua opinião a campanha desse ano</t>
  </si>
  <si>
    <t>Terá ganho real pequeno</t>
  </si>
  <si>
    <t>Terá ganho real bom</t>
  </si>
  <si>
    <t>Abono substituirá ganho real</t>
  </si>
  <si>
    <t>Não zerará as perdas</t>
  </si>
  <si>
    <t>Tabela 18 - Como Você Avalia os resultados das negociações dos últimos anos?</t>
  </si>
  <si>
    <t>Tabela 19 - Qual estratégia de negociação na data base voce considera mais eficiente?</t>
  </si>
  <si>
    <t>Centralizada com pauta única</t>
  </si>
  <si>
    <t>Por empresa, pauta específica</t>
  </si>
  <si>
    <t>Centralizada com pauta nacional e específica</t>
  </si>
  <si>
    <t>Não Sabe / NR</t>
  </si>
  <si>
    <t>Tabela 20 - Qual estratégia de negociação na data base voce considera mais eficiente?</t>
  </si>
  <si>
    <t>Tabela 21 - Quais os temas prioritários para a campanha?</t>
  </si>
  <si>
    <t>Plano de cargos e salários</t>
  </si>
  <si>
    <t>Auxílio educação para dependentes</t>
  </si>
  <si>
    <t>Auxílio creche</t>
  </si>
  <si>
    <t>Plano de saúde e odontológico</t>
  </si>
  <si>
    <t>Fim da terceirização</t>
  </si>
  <si>
    <t>Manutenção dos direitos do ACT</t>
  </si>
  <si>
    <t>Garantia de emprego</t>
  </si>
  <si>
    <t>Aumento real de salários</t>
  </si>
  <si>
    <t>Aumento do vale alimentação</t>
  </si>
  <si>
    <t>PLR</t>
  </si>
  <si>
    <t>Unificação dos benefícios das empresas</t>
  </si>
  <si>
    <t>Abono salarial</t>
  </si>
  <si>
    <t>Manutenção do plano de saúde na aposentadoria</t>
  </si>
  <si>
    <t>Retirada das empreas do PND</t>
  </si>
  <si>
    <t>Equiparação dos salários</t>
  </si>
  <si>
    <t>Plano de retenção do conhecimento PREQ</t>
  </si>
  <si>
    <t>FIM da CCE-09 e CCE-10</t>
  </si>
  <si>
    <t>Outros</t>
  </si>
  <si>
    <t>Média das Notas</t>
  </si>
  <si>
    <t>Citações</t>
  </si>
  <si>
    <t>Pesquisa CNE/FNU - Data Base 2008/2009 - Eletrobrás - Dados da Eletrosul</t>
  </si>
  <si>
    <t>Stieel</t>
  </si>
  <si>
    <t>Sintresc</t>
  </si>
  <si>
    <t>Senergisul</t>
  </si>
  <si>
    <t>Elab.: DIEESE - Subseção Eletricitários SC</t>
  </si>
  <si>
    <t>Tabela 2 - Distribuiçao da Amostra por Idade</t>
  </si>
  <si>
    <t>Menos de 25 anos</t>
  </si>
  <si>
    <t>Entre 25 e 35 anos</t>
  </si>
  <si>
    <t>Entre 36 e 50 anos</t>
  </si>
  <si>
    <t>Acima de 50 anos</t>
  </si>
  <si>
    <t>NR</t>
  </si>
  <si>
    <t>Faixa Etária</t>
  </si>
  <si>
    <t>Quantidade</t>
  </si>
  <si>
    <t>Tabela 3 - Distribuiçao da Amostra por Sexo</t>
  </si>
  <si>
    <t>Sexo</t>
  </si>
  <si>
    <t>Masculino</t>
  </si>
  <si>
    <t>Feminino</t>
  </si>
  <si>
    <t>Tabela 4 - Distribuição da Amostra por Área de Trabalho</t>
  </si>
  <si>
    <t>Área de Trabalho</t>
  </si>
  <si>
    <t>Distribuição</t>
  </si>
  <si>
    <t>Administrativa/Financeira</t>
  </si>
  <si>
    <t>Operacional/Manutenção</t>
  </si>
  <si>
    <t>Gerencial</t>
  </si>
  <si>
    <t>Engenharia</t>
  </si>
  <si>
    <t>Outra</t>
  </si>
  <si>
    <t>Tabela 5 - Distribuição da Amostra por Sindicalizaçao</t>
  </si>
  <si>
    <t>Sindicalizado</t>
  </si>
  <si>
    <t>Não Sindicalizado</t>
  </si>
  <si>
    <t>Tabela 6 - Distribuição da Amostra por Sindicato Filiado</t>
  </si>
  <si>
    <t>CREA</t>
  </si>
  <si>
    <t>Intersindical</t>
  </si>
  <si>
    <t>Intersul</t>
  </si>
  <si>
    <t>SAESC</t>
  </si>
  <si>
    <t>SENGE</t>
  </si>
  <si>
    <t>SENGE/PR</t>
  </si>
  <si>
    <t>SINDEL</t>
  </si>
  <si>
    <t>SINDENEL</t>
  </si>
  <si>
    <t>SINDINORTE</t>
  </si>
  <si>
    <t>SENERGISUL</t>
  </si>
  <si>
    <t>SENERGISUL/SAESC</t>
  </si>
  <si>
    <t>SINERGIA</t>
  </si>
  <si>
    <t>SINERGIA/CONTADORES</t>
  </si>
  <si>
    <t>SINERGIA/SENGE</t>
  </si>
  <si>
    <t>SINERGIA/SINTEC</t>
  </si>
  <si>
    <t>SINTEC</t>
  </si>
  <si>
    <t>SINTEC/PR</t>
  </si>
  <si>
    <t>SINTEVI</t>
  </si>
  <si>
    <t>SINTRESC</t>
  </si>
  <si>
    <t>STIEEL</t>
  </si>
  <si>
    <t>STIEEL/SINTEC</t>
  </si>
  <si>
    <t>STIUPAR</t>
  </si>
  <si>
    <t>Tabela 7 - Distribuição da Amostra por Tempo de Empresa</t>
  </si>
  <si>
    <t>Faixa Tempo Empresa</t>
  </si>
  <si>
    <t>Entre 1 e 10 anos</t>
  </si>
  <si>
    <t>Entre 11 e 20 anos</t>
  </si>
  <si>
    <t>Entre 21 e 30 anos</t>
  </si>
  <si>
    <t>Mais de 30 anos</t>
  </si>
  <si>
    <t>Tabela 8 - Distribuição da Amostra por Escolaridade</t>
  </si>
  <si>
    <t>Escolaridade</t>
  </si>
  <si>
    <t>Fundamental</t>
  </si>
  <si>
    <t>Médio/Técnico</t>
  </si>
  <si>
    <t>Superior Incompleto</t>
  </si>
  <si>
    <t>Superior Completo</t>
  </si>
  <si>
    <t>Pós-Graduação/Mestrado</t>
  </si>
  <si>
    <t>Tabela 9 - Avaliação da Empresa Pública no Desenvolvimento da Sociedade</t>
  </si>
  <si>
    <t>Tabela 10 - Sua Função é Compatível com a sua formação Profissional?</t>
  </si>
  <si>
    <t xml:space="preserve">Não  </t>
  </si>
  <si>
    <t>Tabela 11 - Como você Avalia o Relacionamento da Empresa com o Empregado?</t>
  </si>
  <si>
    <t>Tabela 12 - Como Você Avalia o Seu Salários com as suas Atribuições?</t>
  </si>
  <si>
    <t>Locais</t>
  </si>
  <si>
    <t>Amostra</t>
  </si>
  <si>
    <t>Distribuiçao</t>
  </si>
  <si>
    <t>TOTAL</t>
  </si>
  <si>
    <t>Tabela 1 - Distribuiçao da Amostra por local de trabalho</t>
  </si>
  <si>
    <t>% total empregados</t>
  </si>
  <si>
    <t>Informaçao</t>
  </si>
  <si>
    <t>Respostas</t>
  </si>
  <si>
    <t>% Respostas</t>
  </si>
  <si>
    <t>Ótimo</t>
  </si>
  <si>
    <t>Bom</t>
  </si>
  <si>
    <t>Regular</t>
  </si>
  <si>
    <t>Ruim</t>
  </si>
  <si>
    <t>Péssimo</t>
  </si>
  <si>
    <t>Sim</t>
  </si>
  <si>
    <t>Temas</t>
  </si>
  <si>
    <t>Sede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</si>
</sst>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  <numFmt numFmtId="171" formatCode="0.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1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5"/>
      <name val="Times New Roman"/>
      <family val="1"/>
    </font>
    <font>
      <sz val="9"/>
      <color indexed="8"/>
      <name val="Arial"/>
      <family val="2"/>
    </font>
    <font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9" fontId="0" fillId="0" borderId="0" xfId="17" applyAlignment="1">
      <alignment/>
    </xf>
    <xf numFmtId="164" fontId="0" fillId="0" borderId="0" xfId="17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164" fontId="0" fillId="0" borderId="1" xfId="17" applyNumberFormat="1" applyFont="1" applyBorder="1" applyAlignment="1">
      <alignment/>
    </xf>
    <xf numFmtId="0" fontId="0" fillId="0" borderId="2" xfId="0" applyBorder="1" applyAlignment="1">
      <alignment/>
    </xf>
    <xf numFmtId="164" fontId="0" fillId="0" borderId="3" xfId="17" applyNumberFormat="1" applyBorder="1" applyAlignment="1">
      <alignment/>
    </xf>
    <xf numFmtId="0" fontId="1" fillId="0" borderId="2" xfId="0" applyFont="1" applyBorder="1" applyAlignment="1">
      <alignment/>
    </xf>
    <xf numFmtId="164" fontId="1" fillId="0" borderId="0" xfId="17" applyNumberFormat="1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17" applyNumberFormat="1" applyBorder="1" applyAlignment="1">
      <alignment/>
    </xf>
    <xf numFmtId="164" fontId="1" fillId="0" borderId="0" xfId="17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9" fontId="0" fillId="0" borderId="0" xfId="17" applyBorder="1" applyAlignment="1">
      <alignment/>
    </xf>
    <xf numFmtId="164" fontId="0" fillId="0" borderId="0" xfId="17" applyNumberFormat="1" applyFont="1" applyBorder="1" applyAlignment="1">
      <alignment/>
    </xf>
    <xf numFmtId="0" fontId="1" fillId="0" borderId="1" xfId="0" applyFont="1" applyBorder="1" applyAlignment="1">
      <alignment/>
    </xf>
    <xf numFmtId="9" fontId="0" fillId="0" borderId="7" xfId="17" applyBorder="1" applyAlignment="1">
      <alignment/>
    </xf>
    <xf numFmtId="0" fontId="2" fillId="0" borderId="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164" fontId="1" fillId="0" borderId="8" xfId="17" applyNumberFormat="1" applyFont="1" applyBorder="1" applyAlignment="1">
      <alignment/>
    </xf>
    <xf numFmtId="9" fontId="1" fillId="0" borderId="0" xfId="17" applyFont="1" applyAlignment="1">
      <alignment/>
    </xf>
    <xf numFmtId="164" fontId="0" fillId="0" borderId="8" xfId="17" applyNumberFormat="1" applyFont="1" applyBorder="1" applyAlignment="1">
      <alignment/>
    </xf>
    <xf numFmtId="9" fontId="1" fillId="0" borderId="0" xfId="17" applyFont="1" applyBorder="1" applyAlignment="1">
      <alignment/>
    </xf>
    <xf numFmtId="0" fontId="1" fillId="0" borderId="3" xfId="0" applyFont="1" applyBorder="1" applyAlignment="1">
      <alignment/>
    </xf>
    <xf numFmtId="9" fontId="0" fillId="0" borderId="1" xfId="17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171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171" fontId="0" fillId="0" borderId="2" xfId="0" applyNumberFormat="1" applyBorder="1" applyAlignment="1">
      <alignment/>
    </xf>
    <xf numFmtId="9" fontId="1" fillId="0" borderId="1" xfId="17" applyFont="1" applyBorder="1" applyAlignment="1">
      <alignment/>
    </xf>
    <xf numFmtId="166" fontId="0" fillId="0" borderId="7" xfId="18" applyNumberFormat="1" applyBorder="1" applyAlignment="1">
      <alignment/>
    </xf>
    <xf numFmtId="166" fontId="1" fillId="0" borderId="8" xfId="18" applyNumberFormat="1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9"/>
  <sheetViews>
    <sheetView tabSelected="1" zoomScaleSheetLayoutView="100" workbookViewId="0" topLeftCell="A271">
      <selection activeCell="A274" sqref="A274:D296"/>
    </sheetView>
  </sheetViews>
  <sheetFormatPr defaultColWidth="9.140625" defaultRowHeight="12.75"/>
  <cols>
    <col min="1" max="1" width="42.421875" style="0" customWidth="1"/>
    <col min="2" max="2" width="16.140625" style="0" customWidth="1"/>
    <col min="3" max="3" width="15.421875" style="0" customWidth="1"/>
    <col min="4" max="4" width="3.7109375" style="0" customWidth="1"/>
    <col min="5" max="5" width="9.8515625" style="0" customWidth="1"/>
    <col min="6" max="7" width="10.57421875" style="0" bestFit="1" customWidth="1"/>
    <col min="8" max="8" width="5.421875" style="0" customWidth="1"/>
    <col min="9" max="9" width="4.8515625" style="0" customWidth="1"/>
    <col min="10" max="10" width="6.421875" style="0" customWidth="1"/>
    <col min="11" max="11" width="16.28125" style="0" customWidth="1"/>
    <col min="12" max="19" width="10.57421875" style="0" bestFit="1" customWidth="1"/>
    <col min="21" max="26" width="10.57421875" style="0" bestFit="1" customWidth="1"/>
  </cols>
  <sheetData>
    <row r="1" ht="12.75">
      <c r="A1" s="3" t="s">
        <v>75</v>
      </c>
    </row>
    <row r="2" ht="12.75">
      <c r="A2" s="3" t="s">
        <v>148</v>
      </c>
    </row>
    <row r="3" spans="1:7" ht="3.75" customHeight="1" thickBot="1">
      <c r="A3" s="4"/>
      <c r="B3" s="4"/>
      <c r="C3" s="4"/>
      <c r="D3" s="13"/>
      <c r="E3" s="13"/>
      <c r="F3" s="13"/>
      <c r="G3" s="13"/>
    </row>
    <row r="4" spans="1:7" ht="13.5" thickBot="1">
      <c r="A4" s="10" t="s">
        <v>144</v>
      </c>
      <c r="B4" s="11" t="s">
        <v>145</v>
      </c>
      <c r="C4" s="10" t="s">
        <v>146</v>
      </c>
      <c r="D4" s="14"/>
      <c r="E4" s="14"/>
      <c r="F4" s="14"/>
      <c r="G4" s="14"/>
    </row>
    <row r="5" spans="1:7" ht="13.5" thickTop="1">
      <c r="A5" t="s">
        <v>160</v>
      </c>
      <c r="B5" s="6">
        <v>223</v>
      </c>
      <c r="C5" s="2">
        <f aca="true" t="shared" si="0" ref="C5:C12">B5/$B$12</f>
        <v>0.5703324808184144</v>
      </c>
      <c r="D5" s="13"/>
      <c r="E5" s="13"/>
      <c r="F5" s="15"/>
      <c r="G5" s="15"/>
    </row>
    <row r="6" spans="1:7" ht="12.75">
      <c r="A6" t="s">
        <v>76</v>
      </c>
      <c r="B6" s="6">
        <v>41</v>
      </c>
      <c r="C6" s="2">
        <f t="shared" si="0"/>
        <v>0.10485933503836317</v>
      </c>
      <c r="D6" s="13"/>
      <c r="E6" s="13"/>
      <c r="F6" s="15"/>
      <c r="G6" s="15"/>
    </row>
    <row r="7" spans="1:7" ht="12.75">
      <c r="A7" t="s">
        <v>28</v>
      </c>
      <c r="B7" s="6">
        <v>8</v>
      </c>
      <c r="C7" s="2">
        <f t="shared" si="0"/>
        <v>0.020460358056265986</v>
      </c>
      <c r="D7" s="13"/>
      <c r="E7" s="13"/>
      <c r="F7" s="15"/>
      <c r="G7" s="15"/>
    </row>
    <row r="8" spans="1:7" ht="12.75">
      <c r="A8" t="s">
        <v>77</v>
      </c>
      <c r="B8" s="6">
        <v>16</v>
      </c>
      <c r="C8" s="2">
        <f t="shared" si="0"/>
        <v>0.04092071611253197</v>
      </c>
      <c r="D8" s="13"/>
      <c r="E8" s="13"/>
      <c r="F8" s="15"/>
      <c r="G8" s="15"/>
    </row>
    <row r="9" spans="1:7" ht="12.75">
      <c r="A9" t="s">
        <v>78</v>
      </c>
      <c r="B9" s="6">
        <v>58</v>
      </c>
      <c r="C9" s="2">
        <f t="shared" si="0"/>
        <v>0.1483375959079284</v>
      </c>
      <c r="D9" s="13"/>
      <c r="E9" s="13"/>
      <c r="F9" s="15"/>
      <c r="G9" s="15"/>
    </row>
    <row r="10" spans="1:7" ht="12.75">
      <c r="A10" t="s">
        <v>27</v>
      </c>
      <c r="B10" s="6">
        <v>30</v>
      </c>
      <c r="C10" s="2">
        <f t="shared" si="0"/>
        <v>0.07672634271099744</v>
      </c>
      <c r="D10" s="13"/>
      <c r="E10" s="13"/>
      <c r="F10" s="15"/>
      <c r="G10" s="15"/>
    </row>
    <row r="11" spans="1:7" ht="12.75">
      <c r="A11" t="s">
        <v>29</v>
      </c>
      <c r="B11" s="6">
        <v>15</v>
      </c>
      <c r="C11" s="2">
        <f t="shared" si="0"/>
        <v>0.03836317135549872</v>
      </c>
      <c r="D11" s="13"/>
      <c r="E11" s="13"/>
      <c r="F11" s="15"/>
      <c r="G11" s="15"/>
    </row>
    <row r="12" spans="1:7" ht="12.75">
      <c r="A12" s="3" t="s">
        <v>147</v>
      </c>
      <c r="B12" s="8">
        <f>SUM(B5:B11)</f>
        <v>391</v>
      </c>
      <c r="C12" s="9">
        <f t="shared" si="0"/>
        <v>1</v>
      </c>
      <c r="D12" s="22"/>
      <c r="E12" s="22"/>
      <c r="F12" s="16"/>
      <c r="G12" s="16"/>
    </row>
    <row r="13" spans="1:7" ht="13.5" thickBot="1">
      <c r="A13" s="4" t="s">
        <v>149</v>
      </c>
      <c r="B13" s="7">
        <f>B12/1551</f>
        <v>0.25209542230818827</v>
      </c>
      <c r="C13" s="5"/>
      <c r="D13" s="29"/>
      <c r="E13" s="13"/>
      <c r="F13" s="13"/>
      <c r="G13" s="13"/>
    </row>
    <row r="14" spans="1:2" ht="12.75">
      <c r="A14" s="30" t="s">
        <v>79</v>
      </c>
      <c r="B14" s="27"/>
    </row>
    <row r="15" ht="3" customHeight="1">
      <c r="B15" s="28"/>
    </row>
    <row r="16" spans="1:10" ht="12.75">
      <c r="A16" s="3" t="s">
        <v>75</v>
      </c>
      <c r="J16" s="17"/>
    </row>
    <row r="17" spans="1:10" ht="12.75">
      <c r="A17" s="3" t="s">
        <v>80</v>
      </c>
      <c r="J17" s="18"/>
    </row>
    <row r="18" spans="1:7" ht="3.75" customHeight="1" thickBot="1">
      <c r="A18" s="4"/>
      <c r="B18" s="4"/>
      <c r="C18" s="4"/>
      <c r="D18" s="13"/>
      <c r="E18" s="13"/>
      <c r="F18" s="13"/>
      <c r="G18" s="13"/>
    </row>
    <row r="19" spans="1:9" ht="13.5" thickBot="1">
      <c r="A19" s="10" t="s">
        <v>86</v>
      </c>
      <c r="B19" s="11" t="s">
        <v>87</v>
      </c>
      <c r="C19" s="10" t="s">
        <v>146</v>
      </c>
      <c r="D19" s="14"/>
      <c r="E19" s="14"/>
      <c r="F19" s="14"/>
      <c r="G19" s="14"/>
      <c r="H19" s="13"/>
      <c r="I19" s="13"/>
    </row>
    <row r="20" spans="1:9" ht="13.5" thickTop="1">
      <c r="A20" t="s">
        <v>81</v>
      </c>
      <c r="B20" s="6">
        <v>15</v>
      </c>
      <c r="C20" s="2">
        <f aca="true" t="shared" si="1" ref="C20:C25">B20/$B$25</f>
        <v>0.03836317135549872</v>
      </c>
      <c r="D20" s="13"/>
      <c r="E20" s="15"/>
      <c r="F20" s="15"/>
      <c r="G20" s="15"/>
      <c r="H20" s="13"/>
      <c r="I20" s="13"/>
    </row>
    <row r="21" spans="1:9" ht="12.75">
      <c r="A21" t="s">
        <v>82</v>
      </c>
      <c r="B21" s="6">
        <v>115</v>
      </c>
      <c r="C21" s="2">
        <f t="shared" si="1"/>
        <v>0.29411764705882354</v>
      </c>
      <c r="D21" s="13"/>
      <c r="E21" s="15"/>
      <c r="F21" s="15"/>
      <c r="G21" s="15"/>
      <c r="H21" s="13"/>
      <c r="I21" s="13"/>
    </row>
    <row r="22" spans="1:9" ht="12.75">
      <c r="A22" t="s">
        <v>83</v>
      </c>
      <c r="B22" s="6">
        <v>169</v>
      </c>
      <c r="C22" s="2">
        <f t="shared" si="1"/>
        <v>0.4322250639386189</v>
      </c>
      <c r="D22" s="13"/>
      <c r="E22" s="15"/>
      <c r="F22" s="15"/>
      <c r="G22" s="15"/>
      <c r="H22" s="13"/>
      <c r="I22" s="13"/>
    </row>
    <row r="23" spans="1:9" ht="12.75">
      <c r="A23" t="s">
        <v>84</v>
      </c>
      <c r="B23" s="6">
        <v>74</v>
      </c>
      <c r="C23" s="2">
        <f t="shared" si="1"/>
        <v>0.18925831202046037</v>
      </c>
      <c r="D23" s="13"/>
      <c r="E23" s="15"/>
      <c r="F23" s="15"/>
      <c r="G23" s="15"/>
      <c r="H23" s="13"/>
      <c r="I23" s="13"/>
    </row>
    <row r="24" spans="1:9" ht="12.75">
      <c r="A24" t="s">
        <v>85</v>
      </c>
      <c r="B24" s="6">
        <v>18</v>
      </c>
      <c r="C24" s="2">
        <f t="shared" si="1"/>
        <v>0.04603580562659847</v>
      </c>
      <c r="D24" s="13"/>
      <c r="E24" s="15"/>
      <c r="F24" s="15"/>
      <c r="G24" s="15"/>
      <c r="H24" s="13"/>
      <c r="I24" s="13"/>
    </row>
    <row r="25" spans="1:9" s="3" customFormat="1" ht="12.75">
      <c r="A25" s="3" t="s">
        <v>147</v>
      </c>
      <c r="B25" s="8">
        <f>SUM(B20:B24)</f>
        <v>391</v>
      </c>
      <c r="C25" s="9">
        <f t="shared" si="1"/>
        <v>1</v>
      </c>
      <c r="D25" s="22"/>
      <c r="E25" s="16"/>
      <c r="F25" s="16"/>
      <c r="G25" s="16"/>
      <c r="H25" s="22"/>
      <c r="I25" s="22"/>
    </row>
    <row r="26" spans="1:9" ht="6.75" customHeight="1" thickBot="1">
      <c r="A26" s="4"/>
      <c r="B26" s="7"/>
      <c r="C26" s="31"/>
      <c r="D26" s="13"/>
      <c r="E26" s="13"/>
      <c r="F26" s="13"/>
      <c r="G26" s="13"/>
      <c r="H26" s="13"/>
      <c r="I26" s="13"/>
    </row>
    <row r="27" spans="1:7" ht="12.75">
      <c r="A27" s="30" t="s">
        <v>79</v>
      </c>
      <c r="D27" s="13"/>
      <c r="E27" s="13"/>
      <c r="F27" s="13"/>
      <c r="G27" s="13"/>
    </row>
    <row r="28" ht="12.75">
      <c r="G28" s="13"/>
    </row>
    <row r="29" ht="12.75">
      <c r="A29" s="3" t="s">
        <v>75</v>
      </c>
    </row>
    <row r="30" ht="12.75">
      <c r="A30" s="3" t="s">
        <v>88</v>
      </c>
    </row>
    <row r="31" spans="1:7" ht="13.5" thickBot="1">
      <c r="A31" s="4"/>
      <c r="B31" s="4"/>
      <c r="C31" s="4"/>
      <c r="D31" s="13"/>
      <c r="E31" s="13"/>
      <c r="F31" s="13"/>
      <c r="G31" s="13"/>
    </row>
    <row r="32" spans="1:7" ht="13.5" thickBot="1">
      <c r="A32" s="10" t="s">
        <v>89</v>
      </c>
      <c r="B32" s="11" t="s">
        <v>87</v>
      </c>
      <c r="C32" s="10" t="s">
        <v>146</v>
      </c>
      <c r="D32" s="14"/>
      <c r="E32" s="14"/>
      <c r="F32" s="14"/>
      <c r="G32" s="14"/>
    </row>
    <row r="33" spans="1:7" ht="13.5" thickTop="1">
      <c r="A33" t="s">
        <v>90</v>
      </c>
      <c r="B33" s="6">
        <v>318</v>
      </c>
      <c r="C33" s="2">
        <f>B33/$B$36</f>
        <v>0.8132992327365729</v>
      </c>
      <c r="D33" s="13"/>
      <c r="E33" s="15"/>
      <c r="F33" s="15"/>
      <c r="G33" s="15"/>
    </row>
    <row r="34" spans="1:7" ht="12.75">
      <c r="A34" t="s">
        <v>91</v>
      </c>
      <c r="B34" s="6">
        <v>55</v>
      </c>
      <c r="C34" s="2">
        <f>B34/$B$36</f>
        <v>0.14066496163682865</v>
      </c>
      <c r="D34" s="13"/>
      <c r="E34" s="15"/>
      <c r="F34" s="15"/>
      <c r="G34" s="15"/>
    </row>
    <row r="35" spans="1:7" ht="12.75">
      <c r="A35" t="s">
        <v>85</v>
      </c>
      <c r="B35" s="6">
        <v>18</v>
      </c>
      <c r="C35" s="2">
        <f>B35/$B$36</f>
        <v>0.04603580562659847</v>
      </c>
      <c r="D35" s="13"/>
      <c r="E35" s="15"/>
      <c r="F35" s="15"/>
      <c r="G35" s="15"/>
    </row>
    <row r="36" spans="1:7" ht="12.75">
      <c r="A36" s="3" t="s">
        <v>147</v>
      </c>
      <c r="B36" s="8">
        <f>SUM(B33:B35)</f>
        <v>391</v>
      </c>
      <c r="C36" s="9">
        <f>B36/$B$36</f>
        <v>1</v>
      </c>
      <c r="D36" s="22"/>
      <c r="E36" s="16"/>
      <c r="F36" s="16"/>
      <c r="G36" s="16"/>
    </row>
    <row r="37" spans="1:7" ht="13.5" thickBot="1">
      <c r="A37" s="4"/>
      <c r="B37" s="7"/>
      <c r="C37" s="5"/>
      <c r="D37" s="13"/>
      <c r="E37" s="13"/>
      <c r="F37" s="13"/>
      <c r="G37" s="13"/>
    </row>
    <row r="38" spans="1:7" ht="12.75">
      <c r="A38" s="30" t="s">
        <v>79</v>
      </c>
      <c r="B38" s="15"/>
      <c r="C38" s="24"/>
      <c r="D38" s="13"/>
      <c r="E38" s="13"/>
      <c r="F38" s="13"/>
      <c r="G38" s="13"/>
    </row>
    <row r="39" spans="1:7" ht="12.75">
      <c r="A39" s="13"/>
      <c r="B39" s="15"/>
      <c r="C39" s="24"/>
      <c r="D39" s="13"/>
      <c r="E39" s="13"/>
      <c r="F39" s="13"/>
      <c r="G39" s="13"/>
    </row>
    <row r="40" spans="1:7" ht="12.75">
      <c r="A40" s="3" t="s">
        <v>75</v>
      </c>
      <c r="B40" s="15"/>
      <c r="C40" s="24"/>
      <c r="D40" s="13"/>
      <c r="E40" s="13"/>
      <c r="F40" s="13"/>
      <c r="G40" s="13"/>
    </row>
    <row r="41" spans="1:7" ht="12.75">
      <c r="A41" s="3" t="s">
        <v>92</v>
      </c>
      <c r="D41" s="13"/>
      <c r="E41" s="13"/>
      <c r="F41" s="13"/>
      <c r="G41" s="13"/>
    </row>
    <row r="42" spans="1:6" ht="13.5" thickBot="1">
      <c r="A42" s="4"/>
      <c r="B42" s="4"/>
      <c r="C42" s="4"/>
      <c r="D42" s="13"/>
      <c r="E42" s="13"/>
      <c r="F42" s="13"/>
    </row>
    <row r="43" spans="1:6" ht="13.5" thickBot="1">
      <c r="A43" s="10" t="s">
        <v>93</v>
      </c>
      <c r="B43" s="11" t="s">
        <v>87</v>
      </c>
      <c r="C43" s="10" t="s">
        <v>94</v>
      </c>
      <c r="D43" s="14"/>
      <c r="E43" s="14"/>
      <c r="F43" s="14"/>
    </row>
    <row r="44" spans="1:6" ht="13.5" thickTop="1">
      <c r="A44" t="s">
        <v>95</v>
      </c>
      <c r="B44" s="6">
        <v>93</v>
      </c>
      <c r="C44" s="1">
        <f aca="true" t="shared" si="2" ref="C44:C50">B44/$B$50</f>
        <v>0.23785166240409208</v>
      </c>
      <c r="D44" s="13"/>
      <c r="E44" s="15"/>
      <c r="F44" s="15"/>
    </row>
    <row r="45" spans="1:6" ht="12.75">
      <c r="A45" t="s">
        <v>96</v>
      </c>
      <c r="B45" s="6">
        <v>216</v>
      </c>
      <c r="C45" s="1">
        <f t="shared" si="2"/>
        <v>0.5524296675191815</v>
      </c>
      <c r="D45" s="13"/>
      <c r="E45" s="15"/>
      <c r="F45" s="15"/>
    </row>
    <row r="46" spans="1:6" ht="12.75">
      <c r="A46" t="s">
        <v>97</v>
      </c>
      <c r="B46" s="6">
        <v>9</v>
      </c>
      <c r="C46" s="1">
        <f t="shared" si="2"/>
        <v>0.023017902813299233</v>
      </c>
      <c r="D46" s="13"/>
      <c r="E46" s="15"/>
      <c r="F46" s="15"/>
    </row>
    <row r="47" spans="1:6" ht="12.75">
      <c r="A47" t="s">
        <v>98</v>
      </c>
      <c r="B47" s="6">
        <v>43</v>
      </c>
      <c r="C47" s="1">
        <f t="shared" si="2"/>
        <v>0.10997442455242967</v>
      </c>
      <c r="D47" s="13"/>
      <c r="E47" s="15"/>
      <c r="F47" s="15"/>
    </row>
    <row r="48" spans="1:6" ht="12.75">
      <c r="A48" t="s">
        <v>99</v>
      </c>
      <c r="B48" s="6">
        <v>11</v>
      </c>
      <c r="C48" s="1">
        <f t="shared" si="2"/>
        <v>0.028132992327365727</v>
      </c>
      <c r="D48" s="13"/>
      <c r="E48" s="15"/>
      <c r="F48" s="15"/>
    </row>
    <row r="49" spans="1:6" ht="12.75">
      <c r="A49" t="s">
        <v>85</v>
      </c>
      <c r="B49" s="6">
        <v>19</v>
      </c>
      <c r="C49" s="1">
        <f t="shared" si="2"/>
        <v>0.04859335038363171</v>
      </c>
      <c r="D49" s="13"/>
      <c r="E49" s="15"/>
      <c r="F49" s="15"/>
    </row>
    <row r="50" spans="1:6" ht="12.75">
      <c r="A50" s="3" t="s">
        <v>147</v>
      </c>
      <c r="B50" s="8">
        <f>SUM(B44:B49)</f>
        <v>391</v>
      </c>
      <c r="C50" s="32">
        <f t="shared" si="2"/>
        <v>1</v>
      </c>
      <c r="D50" s="22"/>
      <c r="E50" s="16"/>
      <c r="F50" s="16"/>
    </row>
    <row r="51" spans="1:6" ht="13.5" thickBot="1">
      <c r="A51" s="4"/>
      <c r="B51" s="7"/>
      <c r="C51" s="5"/>
      <c r="D51" s="13"/>
      <c r="E51" s="13"/>
      <c r="F51" s="13"/>
    </row>
    <row r="52" spans="1:6" ht="12.75">
      <c r="A52" s="30" t="s">
        <v>79</v>
      </c>
      <c r="D52" s="13"/>
      <c r="E52" s="13"/>
      <c r="F52" s="13"/>
    </row>
    <row r="53" spans="1:6" ht="12.75">
      <c r="A53" s="30"/>
      <c r="D53" s="13"/>
      <c r="E53" s="13"/>
      <c r="F53" s="13"/>
    </row>
    <row r="54" ht="12.75">
      <c r="A54" s="3" t="s">
        <v>75</v>
      </c>
    </row>
    <row r="55" ht="12.75">
      <c r="A55" s="3" t="s">
        <v>100</v>
      </c>
    </row>
    <row r="56" spans="1:3" ht="13.5" thickBot="1">
      <c r="A56" s="4"/>
      <c r="B56" s="4"/>
      <c r="C56" s="4"/>
    </row>
    <row r="57" spans="1:3" ht="13.5" thickBot="1">
      <c r="A57" s="10" t="s">
        <v>150</v>
      </c>
      <c r="B57" s="11" t="s">
        <v>151</v>
      </c>
      <c r="C57" s="10" t="s">
        <v>152</v>
      </c>
    </row>
    <row r="58" spans="1:3" ht="13.5" thickTop="1">
      <c r="A58" t="s">
        <v>101</v>
      </c>
      <c r="B58" s="6">
        <v>300</v>
      </c>
      <c r="C58" s="1">
        <f>B58/$B$61</f>
        <v>0.7672634271099744</v>
      </c>
    </row>
    <row r="59" spans="1:3" ht="12.75">
      <c r="A59" t="s">
        <v>102</v>
      </c>
      <c r="B59" s="6">
        <v>71</v>
      </c>
      <c r="C59" s="1">
        <f>B59/$B$61</f>
        <v>0.1815856777493606</v>
      </c>
    </row>
    <row r="60" spans="1:3" ht="12.75">
      <c r="A60" t="s">
        <v>85</v>
      </c>
      <c r="B60" s="6">
        <v>20</v>
      </c>
      <c r="C60" s="1">
        <f>B60/$B$61</f>
        <v>0.05115089514066496</v>
      </c>
    </row>
    <row r="61" spans="1:10" ht="12.75">
      <c r="A61" s="3" t="s">
        <v>147</v>
      </c>
      <c r="B61" s="8">
        <f>SUM(B58:B60)</f>
        <v>391</v>
      </c>
      <c r="C61" s="1">
        <f>B61/$B$61</f>
        <v>1</v>
      </c>
      <c r="J61" s="18"/>
    </row>
    <row r="62" spans="1:10" ht="13.5" thickBot="1">
      <c r="A62" s="4"/>
      <c r="B62" s="7"/>
      <c r="C62" s="5"/>
      <c r="J62" s="17"/>
    </row>
    <row r="63" spans="1:10" ht="12.75">
      <c r="A63" s="30" t="s">
        <v>79</v>
      </c>
      <c r="J63" s="18"/>
    </row>
    <row r="64" spans="1:10" ht="12.75">
      <c r="A64" s="30"/>
      <c r="J64" s="18"/>
    </row>
    <row r="65" spans="1:10" ht="12.75">
      <c r="A65" s="3" t="s">
        <v>75</v>
      </c>
      <c r="J65" s="19"/>
    </row>
    <row r="66" spans="1:10" ht="12.75">
      <c r="A66" s="3" t="s">
        <v>103</v>
      </c>
      <c r="J66" s="18"/>
    </row>
    <row r="67" spans="1:10" ht="13.5" thickBot="1">
      <c r="A67" s="4"/>
      <c r="B67" s="4"/>
      <c r="C67" s="4"/>
      <c r="J67" s="19"/>
    </row>
    <row r="68" spans="1:21" ht="13.5" thickBot="1">
      <c r="A68" s="10" t="s">
        <v>150</v>
      </c>
      <c r="B68" s="11" t="s">
        <v>151</v>
      </c>
      <c r="C68" s="10" t="s">
        <v>152</v>
      </c>
      <c r="J68" s="18"/>
      <c r="M68" s="3"/>
      <c r="N68" s="3"/>
      <c r="O68" s="3"/>
      <c r="P68" s="3"/>
      <c r="Q68" s="3"/>
      <c r="R68" s="3"/>
      <c r="S68" s="3"/>
      <c r="T68" s="3"/>
      <c r="U68" s="3"/>
    </row>
    <row r="69" spans="1:3" ht="13.5" thickTop="1">
      <c r="A69" t="s">
        <v>104</v>
      </c>
      <c r="B69" s="6">
        <v>1</v>
      </c>
      <c r="C69" s="1">
        <f aca="true" t="shared" si="3" ref="C69:C92">B69/$B$92</f>
        <v>0.0033333333333333335</v>
      </c>
    </row>
    <row r="70" spans="1:3" ht="12.75">
      <c r="A70" t="s">
        <v>105</v>
      </c>
      <c r="B70" s="6">
        <v>1</v>
      </c>
      <c r="C70" s="1">
        <f t="shared" si="3"/>
        <v>0.0033333333333333335</v>
      </c>
    </row>
    <row r="71" spans="1:3" ht="12.75">
      <c r="A71" t="s">
        <v>106</v>
      </c>
      <c r="B71" s="6">
        <v>1</v>
      </c>
      <c r="C71" s="1">
        <f t="shared" si="3"/>
        <v>0.0033333333333333335</v>
      </c>
    </row>
    <row r="72" spans="1:3" ht="12.75">
      <c r="A72" t="s">
        <v>107</v>
      </c>
      <c r="B72" s="6">
        <v>4</v>
      </c>
      <c r="C72" s="1">
        <f t="shared" si="3"/>
        <v>0.013333333333333334</v>
      </c>
    </row>
    <row r="73" spans="1:3" ht="12.75">
      <c r="A73" t="s">
        <v>108</v>
      </c>
      <c r="B73" s="6">
        <v>6</v>
      </c>
      <c r="C73" s="1">
        <f t="shared" si="3"/>
        <v>0.02</v>
      </c>
    </row>
    <row r="74" spans="1:3" ht="12.75">
      <c r="A74" t="s">
        <v>109</v>
      </c>
      <c r="B74" s="6">
        <v>1</v>
      </c>
      <c r="C74" s="1">
        <f t="shared" si="3"/>
        <v>0.0033333333333333335</v>
      </c>
    </row>
    <row r="75" spans="1:3" ht="12.75">
      <c r="A75" t="s">
        <v>110</v>
      </c>
      <c r="B75" s="6">
        <v>16</v>
      </c>
      <c r="C75" s="1">
        <f t="shared" si="3"/>
        <v>0.05333333333333334</v>
      </c>
    </row>
    <row r="76" spans="1:3" ht="12.75">
      <c r="A76" t="s">
        <v>111</v>
      </c>
      <c r="B76" s="6">
        <v>14</v>
      </c>
      <c r="C76" s="1">
        <f t="shared" si="3"/>
        <v>0.04666666666666667</v>
      </c>
    </row>
    <row r="77" spans="1:3" ht="12.75">
      <c r="A77" t="s">
        <v>112</v>
      </c>
      <c r="B77" s="6">
        <v>6</v>
      </c>
      <c r="C77" s="1">
        <f t="shared" si="3"/>
        <v>0.02</v>
      </c>
    </row>
    <row r="78" spans="1:3" ht="12.75">
      <c r="A78" t="s">
        <v>113</v>
      </c>
      <c r="B78" s="6">
        <v>41</v>
      </c>
      <c r="C78" s="1">
        <f t="shared" si="3"/>
        <v>0.13666666666666666</v>
      </c>
    </row>
    <row r="79" spans="1:3" ht="12.75">
      <c r="A79" t="s">
        <v>114</v>
      </c>
      <c r="B79" s="6">
        <v>1</v>
      </c>
      <c r="C79" s="1">
        <f t="shared" si="3"/>
        <v>0.0033333333333333335</v>
      </c>
    </row>
    <row r="80" spans="1:3" ht="12.75">
      <c r="A80" t="s">
        <v>115</v>
      </c>
      <c r="B80" s="6">
        <v>84</v>
      </c>
      <c r="C80" s="1">
        <f t="shared" si="3"/>
        <v>0.28</v>
      </c>
    </row>
    <row r="81" spans="1:3" ht="12.75">
      <c r="A81" t="s">
        <v>116</v>
      </c>
      <c r="B81" s="6">
        <v>1</v>
      </c>
      <c r="C81" s="1">
        <f t="shared" si="3"/>
        <v>0.0033333333333333335</v>
      </c>
    </row>
    <row r="82" spans="1:3" ht="12.75">
      <c r="A82" t="s">
        <v>117</v>
      </c>
      <c r="B82" s="6">
        <v>7</v>
      </c>
      <c r="C82" s="1">
        <f t="shared" si="3"/>
        <v>0.023333333333333334</v>
      </c>
    </row>
    <row r="83" spans="1:3" ht="12.75">
      <c r="A83" t="s">
        <v>118</v>
      </c>
      <c r="B83" s="6">
        <v>9</v>
      </c>
      <c r="C83" s="1">
        <f t="shared" si="3"/>
        <v>0.03</v>
      </c>
    </row>
    <row r="84" spans="1:3" ht="12.75">
      <c r="A84" t="s">
        <v>119</v>
      </c>
      <c r="B84" s="6">
        <v>8</v>
      </c>
      <c r="C84" s="1">
        <f t="shared" si="3"/>
        <v>0.02666666666666667</v>
      </c>
    </row>
    <row r="85" spans="1:3" ht="12.75">
      <c r="A85" t="s">
        <v>120</v>
      </c>
      <c r="B85" s="6">
        <v>2</v>
      </c>
      <c r="C85" s="1">
        <f t="shared" si="3"/>
        <v>0.006666666666666667</v>
      </c>
    </row>
    <row r="86" spans="1:3" ht="12.75">
      <c r="A86" t="s">
        <v>121</v>
      </c>
      <c r="B86" s="6">
        <v>2</v>
      </c>
      <c r="C86" s="1">
        <f t="shared" si="3"/>
        <v>0.006666666666666667</v>
      </c>
    </row>
    <row r="87" spans="1:3" ht="12.75">
      <c r="A87" t="s">
        <v>122</v>
      </c>
      <c r="B87" s="6">
        <v>15</v>
      </c>
      <c r="C87" s="1">
        <f t="shared" si="3"/>
        <v>0.05</v>
      </c>
    </row>
    <row r="88" spans="1:3" ht="12.75">
      <c r="A88" t="s">
        <v>123</v>
      </c>
      <c r="B88" s="6">
        <v>27</v>
      </c>
      <c r="C88" s="1">
        <f t="shared" si="3"/>
        <v>0.09</v>
      </c>
    </row>
    <row r="89" spans="1:3" ht="12.75">
      <c r="A89" t="s">
        <v>124</v>
      </c>
      <c r="B89" s="6">
        <v>2</v>
      </c>
      <c r="C89" s="1">
        <f t="shared" si="3"/>
        <v>0.006666666666666667</v>
      </c>
    </row>
    <row r="90" spans="1:3" ht="12.75">
      <c r="A90" t="s">
        <v>125</v>
      </c>
      <c r="B90" s="6">
        <v>1</v>
      </c>
      <c r="C90" s="1">
        <f t="shared" si="3"/>
        <v>0.0033333333333333335</v>
      </c>
    </row>
    <row r="91" spans="1:3" ht="12.75">
      <c r="A91" t="s">
        <v>85</v>
      </c>
      <c r="B91" s="6">
        <v>50</v>
      </c>
      <c r="C91" s="1">
        <f t="shared" si="3"/>
        <v>0.16666666666666666</v>
      </c>
    </row>
    <row r="92" spans="1:3" ht="12.75">
      <c r="A92" s="3" t="s">
        <v>147</v>
      </c>
      <c r="B92" s="8">
        <f>SUM(B69:B91)</f>
        <v>300</v>
      </c>
      <c r="C92" s="32">
        <f t="shared" si="3"/>
        <v>1</v>
      </c>
    </row>
    <row r="93" spans="1:3" ht="13.5" thickBot="1">
      <c r="A93" s="4"/>
      <c r="B93" s="7"/>
      <c r="C93" s="5"/>
    </row>
    <row r="94" ht="12.75">
      <c r="A94" s="30" t="s">
        <v>79</v>
      </c>
    </row>
    <row r="95" ht="12.75">
      <c r="A95" s="30"/>
    </row>
    <row r="96" ht="12.75">
      <c r="A96" s="3" t="s">
        <v>75</v>
      </c>
    </row>
    <row r="97" ht="12.75">
      <c r="A97" s="3" t="s">
        <v>126</v>
      </c>
    </row>
    <row r="98" spans="1:3" ht="13.5" thickBot="1">
      <c r="A98" s="4"/>
      <c r="B98" s="4"/>
      <c r="C98" s="4"/>
    </row>
    <row r="99" spans="1:3" ht="13.5" thickBot="1">
      <c r="A99" s="10" t="s">
        <v>127</v>
      </c>
      <c r="B99" s="11" t="s">
        <v>151</v>
      </c>
      <c r="C99" s="10" t="s">
        <v>152</v>
      </c>
    </row>
    <row r="100" spans="1:3" ht="13.5" thickTop="1">
      <c r="A100" t="s">
        <v>128</v>
      </c>
      <c r="B100" s="6">
        <v>169</v>
      </c>
      <c r="C100" s="1">
        <f>B100/$B$106</f>
        <v>0.4322250639386189</v>
      </c>
    </row>
    <row r="101" spans="1:3" ht="12.75">
      <c r="A101" t="s">
        <v>129</v>
      </c>
      <c r="B101" s="6">
        <v>56</v>
      </c>
      <c r="C101" s="1">
        <f aca="true" t="shared" si="4" ref="C101:C106">B101/$B$106</f>
        <v>0.1432225063938619</v>
      </c>
    </row>
    <row r="102" spans="1:3" ht="12.75">
      <c r="A102" t="s">
        <v>130</v>
      </c>
      <c r="B102" s="6">
        <v>123</v>
      </c>
      <c r="C102" s="1">
        <f t="shared" si="4"/>
        <v>0.3145780051150895</v>
      </c>
    </row>
    <row r="103" spans="1:3" ht="12.75">
      <c r="A103" t="s">
        <v>131</v>
      </c>
      <c r="B103" s="6">
        <v>23</v>
      </c>
      <c r="C103" s="1">
        <f t="shared" si="4"/>
        <v>0.058823529411764705</v>
      </c>
    </row>
    <row r="104" spans="1:3" ht="12.75">
      <c r="A104" t="s">
        <v>85</v>
      </c>
      <c r="B104" s="6">
        <v>20</v>
      </c>
      <c r="C104" s="1">
        <f t="shared" si="4"/>
        <v>0.05115089514066496</v>
      </c>
    </row>
    <row r="105" spans="2:3" ht="12.75">
      <c r="B105" s="6"/>
      <c r="C105" s="1"/>
    </row>
    <row r="106" spans="1:3" ht="12.75">
      <c r="A106" s="3" t="s">
        <v>147</v>
      </c>
      <c r="B106" s="8">
        <f>SUM(B100:B104)</f>
        <v>391</v>
      </c>
      <c r="C106" s="32">
        <f t="shared" si="4"/>
        <v>1</v>
      </c>
    </row>
    <row r="107" spans="1:3" ht="13.5" thickBot="1">
      <c r="A107" s="4"/>
      <c r="B107" s="7"/>
      <c r="C107" s="5"/>
    </row>
    <row r="108" ht="12.75">
      <c r="A108" s="30" t="s">
        <v>79</v>
      </c>
    </row>
    <row r="109" ht="12.75">
      <c r="A109" s="30"/>
    </row>
    <row r="110" ht="12.75">
      <c r="A110" s="3" t="s">
        <v>75</v>
      </c>
    </row>
    <row r="111" ht="12.75">
      <c r="A111" s="3" t="s">
        <v>132</v>
      </c>
    </row>
    <row r="112" spans="1:6" ht="13.5" thickBot="1">
      <c r="A112" s="4"/>
      <c r="B112" s="4"/>
      <c r="C112" s="4"/>
      <c r="D112" s="13"/>
      <c r="E112" s="13"/>
      <c r="F112" s="13"/>
    </row>
    <row r="113" spans="1:6" ht="13.5" thickBot="1">
      <c r="A113" s="10" t="s">
        <v>133</v>
      </c>
      <c r="B113" s="11" t="s">
        <v>151</v>
      </c>
      <c r="C113" s="12" t="s">
        <v>152</v>
      </c>
      <c r="D113" s="14"/>
      <c r="E113" s="13"/>
      <c r="F113" s="13"/>
    </row>
    <row r="114" spans="1:6" ht="13.5" thickTop="1">
      <c r="A114" t="s">
        <v>134</v>
      </c>
      <c r="B114" s="6">
        <v>7</v>
      </c>
      <c r="C114" s="26">
        <f aca="true" t="shared" si="5" ref="C114:C120">B114/$B$120</f>
        <v>0.017902813299232736</v>
      </c>
      <c r="D114" s="23"/>
      <c r="E114" s="13"/>
      <c r="F114" s="23"/>
    </row>
    <row r="115" spans="1:6" ht="12.75">
      <c r="A115" t="s">
        <v>135</v>
      </c>
      <c r="B115" s="6">
        <v>130</v>
      </c>
      <c r="C115" s="26">
        <f t="shared" si="5"/>
        <v>0.33248081841432225</v>
      </c>
      <c r="D115" s="23"/>
      <c r="E115" s="13"/>
      <c r="F115" s="23"/>
    </row>
    <row r="116" spans="1:6" ht="12.75">
      <c r="A116" t="s">
        <v>136</v>
      </c>
      <c r="B116" s="6">
        <v>72</v>
      </c>
      <c r="C116" s="26">
        <f t="shared" si="5"/>
        <v>0.18414322250639387</v>
      </c>
      <c r="D116" s="23"/>
      <c r="E116" s="13"/>
      <c r="F116" s="23"/>
    </row>
    <row r="117" spans="1:6" ht="12.75">
      <c r="A117" t="s">
        <v>137</v>
      </c>
      <c r="B117" s="6">
        <v>100</v>
      </c>
      <c r="C117" s="26">
        <f t="shared" si="5"/>
        <v>0.2557544757033248</v>
      </c>
      <c r="D117" s="23"/>
      <c r="E117" s="13"/>
      <c r="F117" s="23"/>
    </row>
    <row r="118" spans="1:6" ht="12.75">
      <c r="A118" t="s">
        <v>138</v>
      </c>
      <c r="B118" s="6">
        <v>64</v>
      </c>
      <c r="C118" s="26">
        <f t="shared" si="5"/>
        <v>0.1636828644501279</v>
      </c>
      <c r="D118" s="23"/>
      <c r="E118" s="13"/>
      <c r="F118" s="23"/>
    </row>
    <row r="119" spans="1:6" ht="12.75">
      <c r="A119" t="s">
        <v>85</v>
      </c>
      <c r="B119" s="6">
        <v>18</v>
      </c>
      <c r="C119" s="26">
        <f t="shared" si="5"/>
        <v>0.04603580562659847</v>
      </c>
      <c r="D119" s="23"/>
      <c r="E119" s="13"/>
      <c r="F119" s="23"/>
    </row>
    <row r="120" spans="1:6" ht="12.75">
      <c r="A120" s="3" t="s">
        <v>147</v>
      </c>
      <c r="B120" s="8">
        <f>SUM(B114:B119)</f>
        <v>391</v>
      </c>
      <c r="C120" s="26">
        <f t="shared" si="5"/>
        <v>1</v>
      </c>
      <c r="D120" s="23"/>
      <c r="E120" s="13"/>
      <c r="F120" s="23"/>
    </row>
    <row r="121" spans="1:9" ht="13.5" thickBot="1">
      <c r="A121" s="4"/>
      <c r="B121" s="7"/>
      <c r="C121" s="33"/>
      <c r="D121" s="24"/>
      <c r="E121" s="13"/>
      <c r="F121" s="13"/>
      <c r="I121" s="19"/>
    </row>
    <row r="122" spans="1:9" ht="12.75">
      <c r="A122" s="30" t="s">
        <v>79</v>
      </c>
      <c r="D122" s="13"/>
      <c r="E122" s="13"/>
      <c r="F122" s="13"/>
      <c r="I122" s="20"/>
    </row>
    <row r="123" spans="1:9" ht="12.75">
      <c r="A123" s="30"/>
      <c r="D123" s="13"/>
      <c r="E123" s="13"/>
      <c r="F123" s="13"/>
      <c r="I123" s="20"/>
    </row>
    <row r="124" spans="1:9" ht="12.75">
      <c r="A124" s="3" t="s">
        <v>75</v>
      </c>
      <c r="I124" s="20"/>
    </row>
    <row r="125" spans="1:9" ht="12.75">
      <c r="A125" s="3" t="s">
        <v>139</v>
      </c>
      <c r="I125" s="20"/>
    </row>
    <row r="126" spans="1:9" ht="13.5" thickBot="1">
      <c r="A126" s="4"/>
      <c r="B126" s="4"/>
      <c r="C126" s="4"/>
      <c r="D126" s="13"/>
      <c r="I126" s="17"/>
    </row>
    <row r="127" spans="1:9" ht="13.5" thickBot="1">
      <c r="A127" s="10" t="s">
        <v>150</v>
      </c>
      <c r="B127" s="11" t="s">
        <v>151</v>
      </c>
      <c r="C127" s="10" t="s">
        <v>152</v>
      </c>
      <c r="D127" s="14"/>
      <c r="I127" s="17"/>
    </row>
    <row r="128" spans="1:9" ht="13.5" thickTop="1">
      <c r="A128" t="s">
        <v>153</v>
      </c>
      <c r="B128" s="6">
        <v>71</v>
      </c>
      <c r="C128" s="1">
        <f aca="true" t="shared" si="6" ref="C128:C133">B128/$B$133</f>
        <v>0.1815856777493606</v>
      </c>
      <c r="D128" s="23"/>
      <c r="I128" s="18"/>
    </row>
    <row r="129" spans="1:9" ht="12.75">
      <c r="A129" t="s">
        <v>154</v>
      </c>
      <c r="B129" s="6">
        <v>246</v>
      </c>
      <c r="C129" s="1">
        <f t="shared" si="6"/>
        <v>0.629156010230179</v>
      </c>
      <c r="D129" s="23"/>
      <c r="I129" s="18"/>
    </row>
    <row r="130" spans="1:4" ht="12.75">
      <c r="A130" t="s">
        <v>155</v>
      </c>
      <c r="B130" s="6">
        <v>47</v>
      </c>
      <c r="C130" s="1">
        <f t="shared" si="6"/>
        <v>0.12020460358056266</v>
      </c>
      <c r="D130" s="23"/>
    </row>
    <row r="131" spans="1:4" ht="12.75">
      <c r="A131" t="s">
        <v>156</v>
      </c>
      <c r="B131" s="6">
        <v>6</v>
      </c>
      <c r="C131" s="1">
        <f t="shared" si="6"/>
        <v>0.015345268542199489</v>
      </c>
      <c r="D131" s="23"/>
    </row>
    <row r="132" spans="1:4" ht="12.75">
      <c r="A132" t="s">
        <v>85</v>
      </c>
      <c r="B132" s="6">
        <v>21</v>
      </c>
      <c r="C132" s="1">
        <f t="shared" si="6"/>
        <v>0.05370843989769821</v>
      </c>
      <c r="D132" s="23"/>
    </row>
    <row r="133" spans="1:4" s="3" customFormat="1" ht="12.75">
      <c r="A133" s="3" t="s">
        <v>147</v>
      </c>
      <c r="B133" s="8">
        <f>SUM(B128:B132)</f>
        <v>391</v>
      </c>
      <c r="C133" s="32">
        <f t="shared" si="6"/>
        <v>1</v>
      </c>
      <c r="D133" s="22"/>
    </row>
    <row r="134" spans="1:4" ht="13.5" thickBot="1">
      <c r="A134" s="4"/>
      <c r="B134" s="7"/>
      <c r="C134" s="5"/>
      <c r="D134" s="23"/>
    </row>
    <row r="135" spans="1:4" ht="12.75">
      <c r="A135" s="30" t="s">
        <v>79</v>
      </c>
      <c r="D135" s="13"/>
    </row>
    <row r="136" spans="1:4" ht="12.75">
      <c r="A136" s="30"/>
      <c r="D136" s="13"/>
    </row>
    <row r="137" ht="12.75">
      <c r="A137" s="3" t="s">
        <v>75</v>
      </c>
    </row>
    <row r="138" ht="12.75">
      <c r="A138" s="3" t="s">
        <v>140</v>
      </c>
    </row>
    <row r="139" spans="1:4" ht="4.5" customHeight="1" thickBot="1">
      <c r="A139" s="4"/>
      <c r="B139" s="4"/>
      <c r="C139" s="4"/>
      <c r="D139" s="13"/>
    </row>
    <row r="140" spans="1:4" ht="13.5" thickBot="1">
      <c r="A140" s="10" t="s">
        <v>150</v>
      </c>
      <c r="B140" s="11" t="s">
        <v>151</v>
      </c>
      <c r="C140" s="10" t="s">
        <v>152</v>
      </c>
      <c r="D140" s="14"/>
    </row>
    <row r="141" spans="1:4" ht="13.5" thickTop="1">
      <c r="A141" t="s">
        <v>158</v>
      </c>
      <c r="B141" s="6">
        <v>330</v>
      </c>
      <c r="C141" s="1">
        <f>B141/$B$145</f>
        <v>0.8439897698209718</v>
      </c>
      <c r="D141" s="23"/>
    </row>
    <row r="142" spans="1:4" ht="12.75">
      <c r="A142" t="s">
        <v>141</v>
      </c>
      <c r="B142" s="6">
        <v>42</v>
      </c>
      <c r="C142" s="1">
        <f>B142/$B$145</f>
        <v>0.10741687979539642</v>
      </c>
      <c r="D142" s="23"/>
    </row>
    <row r="143" spans="1:4" ht="12.75">
      <c r="A143" t="s">
        <v>85</v>
      </c>
      <c r="B143" s="6">
        <v>19</v>
      </c>
      <c r="C143" s="1">
        <f>B143/$B$145</f>
        <v>0.04859335038363171</v>
      </c>
      <c r="D143" s="23"/>
    </row>
    <row r="144" spans="2:4" ht="3" customHeight="1">
      <c r="B144" s="6"/>
      <c r="C144" s="1"/>
      <c r="D144" s="24"/>
    </row>
    <row r="145" spans="1:4" s="3" customFormat="1" ht="12.75">
      <c r="A145" s="3" t="s">
        <v>147</v>
      </c>
      <c r="B145" s="8">
        <f>SUM(B141:B143)</f>
        <v>391</v>
      </c>
      <c r="C145" s="32">
        <f>B145/$B$145</f>
        <v>1</v>
      </c>
      <c r="D145" s="34"/>
    </row>
    <row r="146" spans="1:4" ht="5.25" customHeight="1" thickBot="1">
      <c r="A146" s="4"/>
      <c r="B146" s="7"/>
      <c r="C146" s="5"/>
      <c r="D146" s="13"/>
    </row>
    <row r="147" ht="12.75">
      <c r="A147" s="30" t="s">
        <v>79</v>
      </c>
    </row>
    <row r="148" ht="12.75">
      <c r="A148" s="30"/>
    </row>
    <row r="149" ht="12.75">
      <c r="A149" s="3" t="s">
        <v>75</v>
      </c>
    </row>
    <row r="150" ht="12.75">
      <c r="A150" s="3" t="s">
        <v>142</v>
      </c>
    </row>
    <row r="151" spans="1:4" ht="3" customHeight="1" thickBot="1">
      <c r="A151" s="4"/>
      <c r="B151" s="4"/>
      <c r="C151" s="4"/>
      <c r="D151" s="13"/>
    </row>
    <row r="152" spans="1:4" ht="13.5" thickBot="1">
      <c r="A152" s="10" t="s">
        <v>150</v>
      </c>
      <c r="B152" s="11" t="s">
        <v>151</v>
      </c>
      <c r="C152" s="10" t="s">
        <v>152</v>
      </c>
      <c r="D152" s="14"/>
    </row>
    <row r="153" spans="1:4" ht="13.5" thickTop="1">
      <c r="A153" t="s">
        <v>153</v>
      </c>
      <c r="B153" s="6">
        <v>26</v>
      </c>
      <c r="C153" s="1">
        <f aca="true" t="shared" si="7" ref="C153:C158">B153/$B$160</f>
        <v>0.06649616368286446</v>
      </c>
      <c r="D153" s="23"/>
    </row>
    <row r="154" spans="1:4" ht="12.75">
      <c r="A154" t="s">
        <v>154</v>
      </c>
      <c r="B154" s="6">
        <v>208</v>
      </c>
      <c r="C154" s="1">
        <f t="shared" si="7"/>
        <v>0.5319693094629157</v>
      </c>
      <c r="D154" s="23"/>
    </row>
    <row r="155" spans="1:4" ht="12.75">
      <c r="A155" t="s">
        <v>155</v>
      </c>
      <c r="B155" s="6">
        <v>114</v>
      </c>
      <c r="C155" s="1">
        <f t="shared" si="7"/>
        <v>0.2915601023017903</v>
      </c>
      <c r="D155" s="23"/>
    </row>
    <row r="156" spans="1:4" ht="12.75">
      <c r="A156" t="s">
        <v>156</v>
      </c>
      <c r="B156" s="6">
        <v>20</v>
      </c>
      <c r="C156" s="1">
        <f t="shared" si="7"/>
        <v>0.05115089514066496</v>
      </c>
      <c r="D156" s="23"/>
    </row>
    <row r="157" spans="1:4" ht="12.75">
      <c r="A157" t="s">
        <v>157</v>
      </c>
      <c r="B157" s="6">
        <v>4</v>
      </c>
      <c r="C157" s="1">
        <f t="shared" si="7"/>
        <v>0.010230179028132993</v>
      </c>
      <c r="D157" s="23"/>
    </row>
    <row r="158" spans="1:4" ht="12.75">
      <c r="A158" t="s">
        <v>85</v>
      </c>
      <c r="B158" s="6">
        <v>19</v>
      </c>
      <c r="C158" s="1">
        <f t="shared" si="7"/>
        <v>0.04859335038363171</v>
      </c>
      <c r="D158" s="23"/>
    </row>
    <row r="159" spans="2:9" ht="5.25" customHeight="1">
      <c r="B159" s="6"/>
      <c r="C159" s="1"/>
      <c r="D159" s="24"/>
      <c r="I159" s="17"/>
    </row>
    <row r="160" spans="1:11" ht="12.75">
      <c r="A160" s="3" t="s">
        <v>147</v>
      </c>
      <c r="B160" s="8">
        <f>SUM(B153:B158)</f>
        <v>391</v>
      </c>
      <c r="C160" s="1">
        <f>B160/$B$160</f>
        <v>1</v>
      </c>
      <c r="D160" s="23"/>
      <c r="I160" s="18"/>
      <c r="J160" s="18"/>
      <c r="K160" s="18"/>
    </row>
    <row r="161" spans="1:9" ht="4.5" customHeight="1" thickBot="1">
      <c r="A161" s="4"/>
      <c r="B161" s="7"/>
      <c r="C161" s="5"/>
      <c r="D161" s="13"/>
      <c r="I161" s="17"/>
    </row>
    <row r="162" spans="1:9" ht="12.75">
      <c r="A162" s="30" t="s">
        <v>79</v>
      </c>
      <c r="I162" s="17"/>
    </row>
    <row r="163" spans="1:9" ht="12.75">
      <c r="A163" s="30"/>
      <c r="I163" s="17"/>
    </row>
    <row r="164" spans="1:11" ht="12.75">
      <c r="A164" s="3" t="s">
        <v>75</v>
      </c>
      <c r="I164" s="21"/>
      <c r="J164" s="21"/>
      <c r="K164" s="21"/>
    </row>
    <row r="165" spans="1:11" ht="12.75">
      <c r="A165" s="3" t="s">
        <v>143</v>
      </c>
      <c r="I165" s="21"/>
      <c r="J165" s="21"/>
      <c r="K165" s="21"/>
    </row>
    <row r="166" spans="1:11" ht="3.75" customHeight="1" thickBot="1">
      <c r="A166" s="4"/>
      <c r="B166" s="4"/>
      <c r="C166" s="4"/>
      <c r="D166" s="13"/>
      <c r="E166" s="13"/>
      <c r="I166" s="21"/>
      <c r="J166" s="21"/>
      <c r="K166" s="21"/>
    </row>
    <row r="167" spans="1:11" ht="13.5" thickBot="1">
      <c r="A167" s="10" t="s">
        <v>159</v>
      </c>
      <c r="B167" s="11" t="s">
        <v>151</v>
      </c>
      <c r="C167" s="10" t="s">
        <v>152</v>
      </c>
      <c r="D167" s="14"/>
      <c r="E167" s="13"/>
      <c r="I167" s="21"/>
      <c r="J167" s="21"/>
      <c r="K167" s="21"/>
    </row>
    <row r="168" spans="1:11" ht="13.5" thickTop="1">
      <c r="A168" t="s">
        <v>153</v>
      </c>
      <c r="B168" s="6">
        <v>13</v>
      </c>
      <c r="C168" s="1">
        <f aca="true" t="shared" si="8" ref="C168:C174">B168/$B$160</f>
        <v>0.03324808184143223</v>
      </c>
      <c r="D168" s="13"/>
      <c r="E168" s="23"/>
      <c r="I168" s="21"/>
      <c r="J168" s="21"/>
      <c r="K168" s="21"/>
    </row>
    <row r="169" spans="1:9" ht="12.75">
      <c r="A169" t="s">
        <v>154</v>
      </c>
      <c r="B169" s="6">
        <v>123</v>
      </c>
      <c r="C169" s="1">
        <f t="shared" si="8"/>
        <v>0.3145780051150895</v>
      </c>
      <c r="D169" s="13"/>
      <c r="E169" s="23"/>
      <c r="I169" s="21"/>
    </row>
    <row r="170" spans="1:9" ht="12.75">
      <c r="A170" t="s">
        <v>155</v>
      </c>
      <c r="B170" s="6">
        <v>171</v>
      </c>
      <c r="C170" s="1">
        <f t="shared" si="8"/>
        <v>0.4373401534526854</v>
      </c>
      <c r="D170" s="13"/>
      <c r="E170" s="23"/>
      <c r="I170" s="17"/>
    </row>
    <row r="171" spans="1:10" ht="12.75">
      <c r="A171" t="s">
        <v>156</v>
      </c>
      <c r="B171" s="6">
        <v>53</v>
      </c>
      <c r="C171" s="1">
        <f t="shared" si="8"/>
        <v>0.13554987212276215</v>
      </c>
      <c r="D171" s="13"/>
      <c r="E171" s="23"/>
      <c r="I171" s="18"/>
      <c r="J171" s="18"/>
    </row>
    <row r="172" spans="1:9" ht="12.75">
      <c r="A172" t="s">
        <v>157</v>
      </c>
      <c r="B172" s="6">
        <v>12</v>
      </c>
      <c r="C172" s="1">
        <f t="shared" si="8"/>
        <v>0.030690537084398978</v>
      </c>
      <c r="D172" s="13"/>
      <c r="E172" s="23"/>
      <c r="I172" s="17"/>
    </row>
    <row r="173" spans="1:5" ht="12.75">
      <c r="A173" t="s">
        <v>85</v>
      </c>
      <c r="B173" s="6">
        <v>19</v>
      </c>
      <c r="C173" s="1">
        <f t="shared" si="8"/>
        <v>0.04859335038363171</v>
      </c>
      <c r="D173" s="13"/>
      <c r="E173" s="23"/>
    </row>
    <row r="174" spans="1:5" ht="13.5" thickBot="1">
      <c r="A174" s="25" t="s">
        <v>147</v>
      </c>
      <c r="B174" s="35">
        <f>SUM(B168:B173)</f>
        <v>391</v>
      </c>
      <c r="C174" s="36">
        <f t="shared" si="8"/>
        <v>1</v>
      </c>
      <c r="D174" s="13"/>
      <c r="E174" s="13"/>
    </row>
    <row r="175" ht="12.75">
      <c r="A175" s="30" t="s">
        <v>79</v>
      </c>
    </row>
    <row r="177" ht="12.75">
      <c r="A177" s="3" t="s">
        <v>75</v>
      </c>
    </row>
    <row r="178" ht="12.75">
      <c r="A178" s="3" t="s">
        <v>30</v>
      </c>
    </row>
    <row r="179" spans="1:5" ht="13.5" thickBot="1">
      <c r="A179" s="4"/>
      <c r="B179" s="4"/>
      <c r="C179" s="4"/>
      <c r="D179" s="13"/>
      <c r="E179" s="13"/>
    </row>
    <row r="180" spans="1:5" ht="13.5" thickBot="1">
      <c r="A180" s="10" t="s">
        <v>159</v>
      </c>
      <c r="B180" s="11" t="s">
        <v>151</v>
      </c>
      <c r="C180" s="10" t="s">
        <v>152</v>
      </c>
      <c r="D180" s="14"/>
      <c r="E180" s="13"/>
    </row>
    <row r="181" spans="1:5" ht="13.5" thickTop="1">
      <c r="A181" t="s">
        <v>31</v>
      </c>
      <c r="B181" s="6">
        <v>4</v>
      </c>
      <c r="C181" s="1">
        <f aca="true" t="shared" si="9" ref="C181:C187">B181/$B$160</f>
        <v>0.010230179028132993</v>
      </c>
      <c r="D181" s="13"/>
      <c r="E181" s="23"/>
    </row>
    <row r="182" spans="1:5" ht="12.75">
      <c r="A182" t="s">
        <v>32</v>
      </c>
      <c r="B182" s="6">
        <v>82</v>
      </c>
      <c r="C182" s="1">
        <f t="shared" si="9"/>
        <v>0.20971867007672634</v>
      </c>
      <c r="D182" s="13"/>
      <c r="E182" s="23"/>
    </row>
    <row r="183" spans="1:5" ht="12.75">
      <c r="A183" t="s">
        <v>155</v>
      </c>
      <c r="B183" s="6">
        <v>157</v>
      </c>
      <c r="C183" s="1">
        <f t="shared" si="9"/>
        <v>0.40153452685422</v>
      </c>
      <c r="D183" s="13"/>
      <c r="E183" s="23"/>
    </row>
    <row r="184" spans="1:5" ht="12.75">
      <c r="A184" t="s">
        <v>156</v>
      </c>
      <c r="B184" s="6">
        <v>92</v>
      </c>
      <c r="C184" s="1">
        <f t="shared" si="9"/>
        <v>0.23529411764705882</v>
      </c>
      <c r="D184" s="13"/>
      <c r="E184" s="23"/>
    </row>
    <row r="185" spans="1:5" ht="12.75">
      <c r="A185" t="s">
        <v>33</v>
      </c>
      <c r="B185" s="6">
        <v>36</v>
      </c>
      <c r="C185" s="1">
        <f t="shared" si="9"/>
        <v>0.09207161125319693</v>
      </c>
      <c r="D185" s="13"/>
      <c r="E185" s="23"/>
    </row>
    <row r="186" spans="1:5" ht="12.75">
      <c r="A186" t="s">
        <v>85</v>
      </c>
      <c r="B186" s="6">
        <v>20</v>
      </c>
      <c r="C186" s="1">
        <f t="shared" si="9"/>
        <v>0.05115089514066496</v>
      </c>
      <c r="D186" s="13"/>
      <c r="E186" s="23"/>
    </row>
    <row r="187" spans="1:5" ht="13.5" thickBot="1">
      <c r="A187" s="25" t="s">
        <v>147</v>
      </c>
      <c r="B187" s="35">
        <f>SUM(B181:B186)</f>
        <v>391</v>
      </c>
      <c r="C187" s="36">
        <f t="shared" si="9"/>
        <v>1</v>
      </c>
      <c r="D187" s="13"/>
      <c r="E187" s="13"/>
    </row>
    <row r="188" ht="12.75">
      <c r="A188" s="30" t="s">
        <v>79</v>
      </c>
    </row>
    <row r="190" ht="12.75">
      <c r="A190" s="3" t="s">
        <v>75</v>
      </c>
    </row>
    <row r="191" ht="12.75">
      <c r="A191" s="3" t="s">
        <v>34</v>
      </c>
    </row>
    <row r="192" spans="1:4" ht="13.5" thickBot="1">
      <c r="A192" s="4"/>
      <c r="B192" s="4"/>
      <c r="C192" s="4"/>
      <c r="D192" s="13"/>
    </row>
    <row r="193" spans="1:4" ht="13.5" thickBot="1">
      <c r="A193" s="10" t="s">
        <v>150</v>
      </c>
      <c r="B193" s="11" t="s">
        <v>151</v>
      </c>
      <c r="C193" s="10" t="s">
        <v>152</v>
      </c>
      <c r="D193" s="14"/>
    </row>
    <row r="194" spans="1:4" ht="13.5" thickTop="1">
      <c r="A194" t="s">
        <v>158</v>
      </c>
      <c r="B194" s="6">
        <v>336</v>
      </c>
      <c r="C194" s="1">
        <f>B194/$B$145</f>
        <v>0.8593350383631714</v>
      </c>
      <c r="D194" s="23"/>
    </row>
    <row r="195" spans="1:4" ht="12.75">
      <c r="A195" t="s">
        <v>141</v>
      </c>
      <c r="B195" s="6">
        <v>30</v>
      </c>
      <c r="C195" s="1">
        <f>B195/$B$145</f>
        <v>0.07672634271099744</v>
      </c>
      <c r="D195" s="23"/>
    </row>
    <row r="196" spans="1:4" ht="12.75">
      <c r="A196" t="s">
        <v>85</v>
      </c>
      <c r="B196" s="6">
        <v>25</v>
      </c>
      <c r="C196" s="1">
        <f>B196/$B$145</f>
        <v>0.0639386189258312</v>
      </c>
      <c r="D196" s="23"/>
    </row>
    <row r="197" spans="2:4" ht="12.75">
      <c r="B197" s="6"/>
      <c r="C197" s="1"/>
      <c r="D197" s="24"/>
    </row>
    <row r="198" spans="1:4" ht="12.75">
      <c r="A198" s="3" t="s">
        <v>147</v>
      </c>
      <c r="B198" s="8">
        <f>SUM(B194:B196)</f>
        <v>391</v>
      </c>
      <c r="C198" s="32">
        <f>B198/$B$145</f>
        <v>1</v>
      </c>
      <c r="D198" s="34"/>
    </row>
    <row r="199" spans="1:4" ht="13.5" thickBot="1">
      <c r="A199" s="4"/>
      <c r="B199" s="7"/>
      <c r="C199" s="5"/>
      <c r="D199" s="13"/>
    </row>
    <row r="200" ht="12.75">
      <c r="A200" s="30" t="s">
        <v>79</v>
      </c>
    </row>
    <row r="202" ht="12.75">
      <c r="A202" s="3" t="s">
        <v>75</v>
      </c>
    </row>
    <row r="203" ht="12.75">
      <c r="A203" s="3" t="s">
        <v>35</v>
      </c>
    </row>
    <row r="204" spans="1:4" ht="13.5" thickBot="1">
      <c r="A204" s="4"/>
      <c r="B204" s="4"/>
      <c r="C204" s="4"/>
      <c r="D204" s="13"/>
    </row>
    <row r="205" spans="1:4" ht="13.5" thickBot="1">
      <c r="A205" s="10" t="s">
        <v>150</v>
      </c>
      <c r="B205" s="11" t="s">
        <v>151</v>
      </c>
      <c r="C205" s="10" t="s">
        <v>152</v>
      </c>
      <c r="D205" s="14"/>
    </row>
    <row r="206" spans="1:4" ht="13.5" thickTop="1">
      <c r="A206" t="s">
        <v>158</v>
      </c>
      <c r="B206" s="6">
        <v>336</v>
      </c>
      <c r="C206" s="1">
        <f>B206/$B$145</f>
        <v>0.8593350383631714</v>
      </c>
      <c r="D206" s="23"/>
    </row>
    <row r="207" spans="1:4" ht="12.75">
      <c r="A207" t="s">
        <v>141</v>
      </c>
      <c r="B207" s="6">
        <v>32</v>
      </c>
      <c r="C207" s="1">
        <f>B207/$B$145</f>
        <v>0.08184143222506395</v>
      </c>
      <c r="D207" s="23"/>
    </row>
    <row r="208" spans="1:4" ht="12.75">
      <c r="A208" t="s">
        <v>85</v>
      </c>
      <c r="B208" s="6">
        <v>23</v>
      </c>
      <c r="C208" s="1">
        <f>B208/$B$145</f>
        <v>0.058823529411764705</v>
      </c>
      <c r="D208" s="23"/>
    </row>
    <row r="209" spans="2:4" ht="12.75">
      <c r="B209" s="6"/>
      <c r="C209" s="1"/>
      <c r="D209" s="24"/>
    </row>
    <row r="210" spans="1:4" ht="12.75">
      <c r="A210" s="3" t="s">
        <v>147</v>
      </c>
      <c r="B210" s="8">
        <f>SUM(B206:B208)</f>
        <v>391</v>
      </c>
      <c r="C210" s="32">
        <f>B210/$B$145</f>
        <v>1</v>
      </c>
      <c r="D210" s="34"/>
    </row>
    <row r="211" spans="1:4" ht="13.5" thickBot="1">
      <c r="A211" s="4"/>
      <c r="B211" s="7"/>
      <c r="C211" s="5"/>
      <c r="D211" s="13"/>
    </row>
    <row r="212" ht="12.75">
      <c r="A212" s="30" t="s">
        <v>79</v>
      </c>
    </row>
    <row r="214" ht="12.75">
      <c r="A214" s="3" t="s">
        <v>75</v>
      </c>
    </row>
    <row r="215" ht="12.75">
      <c r="A215" s="3" t="s">
        <v>36</v>
      </c>
    </row>
    <row r="216" spans="1:4" ht="13.5" thickBot="1">
      <c r="A216" s="4"/>
      <c r="B216" s="4"/>
      <c r="C216" s="4"/>
      <c r="D216" s="13"/>
    </row>
    <row r="217" spans="1:4" ht="13.5" thickBot="1">
      <c r="A217" s="10" t="s">
        <v>37</v>
      </c>
      <c r="B217" s="11" t="s">
        <v>151</v>
      </c>
      <c r="C217" s="10" t="s">
        <v>152</v>
      </c>
      <c r="D217" s="14"/>
    </row>
    <row r="218" spans="1:4" ht="13.5" thickTop="1">
      <c r="A218" t="s">
        <v>38</v>
      </c>
      <c r="B218" s="6">
        <v>81</v>
      </c>
      <c r="C218" s="1">
        <f aca="true" t="shared" si="10" ref="C218:C223">B218/$B$160</f>
        <v>0.2071611253196931</v>
      </c>
      <c r="D218" s="13"/>
    </row>
    <row r="219" spans="1:4" ht="12.75">
      <c r="A219" t="s">
        <v>39</v>
      </c>
      <c r="B219" s="6">
        <v>3</v>
      </c>
      <c r="C219" s="1">
        <f t="shared" si="10"/>
        <v>0.0076726342710997444</v>
      </c>
      <c r="D219" s="13"/>
    </row>
    <row r="220" spans="1:4" ht="12.75">
      <c r="A220" t="s">
        <v>40</v>
      </c>
      <c r="B220" s="6">
        <v>7</v>
      </c>
      <c r="C220" s="1">
        <f t="shared" si="10"/>
        <v>0.017902813299232736</v>
      </c>
      <c r="D220" s="13"/>
    </row>
    <row r="221" spans="1:4" ht="12.75">
      <c r="A221" t="s">
        <v>41</v>
      </c>
      <c r="B221" s="6">
        <v>274</v>
      </c>
      <c r="C221" s="1">
        <f t="shared" si="10"/>
        <v>0.7007672634271099</v>
      </c>
      <c r="D221" s="13"/>
    </row>
    <row r="222" spans="1:4" ht="12.75">
      <c r="A222" t="s">
        <v>85</v>
      </c>
      <c r="B222" s="6">
        <v>26</v>
      </c>
      <c r="C222" s="1">
        <f t="shared" si="10"/>
        <v>0.06649616368286446</v>
      </c>
      <c r="D222" s="13"/>
    </row>
    <row r="223" spans="1:4" ht="13.5" thickBot="1">
      <c r="A223" s="25" t="s">
        <v>147</v>
      </c>
      <c r="B223" s="35">
        <f>SUM(B218:B222)</f>
        <v>391</v>
      </c>
      <c r="C223" s="36">
        <f t="shared" si="10"/>
        <v>1</v>
      </c>
      <c r="D223" s="13"/>
    </row>
    <row r="224" ht="12.75">
      <c r="A224" s="30" t="s">
        <v>79</v>
      </c>
    </row>
    <row r="226" ht="12.75">
      <c r="A226" s="3" t="s">
        <v>75</v>
      </c>
    </row>
    <row r="227" ht="12.75">
      <c r="A227" s="3" t="s">
        <v>42</v>
      </c>
    </row>
    <row r="228" spans="1:4" ht="13.5" thickBot="1">
      <c r="A228" s="4"/>
      <c r="B228" s="4"/>
      <c r="C228" s="4"/>
      <c r="D228" s="13"/>
    </row>
    <row r="229" spans="1:4" ht="13.5" thickBot="1">
      <c r="A229" s="10" t="s">
        <v>37</v>
      </c>
      <c r="B229" s="11" t="s">
        <v>151</v>
      </c>
      <c r="C229" s="10" t="s">
        <v>152</v>
      </c>
      <c r="D229" s="14"/>
    </row>
    <row r="230" spans="1:4" ht="13.5" thickTop="1">
      <c r="A230" t="s">
        <v>43</v>
      </c>
      <c r="B230" s="6">
        <v>113</v>
      </c>
      <c r="C230" s="1">
        <f aca="true" t="shared" si="11" ref="C230:C235">B230/$B$160</f>
        <v>0.289002557544757</v>
      </c>
      <c r="D230" s="13"/>
    </row>
    <row r="231" spans="1:4" ht="12.75">
      <c r="A231" t="s">
        <v>44</v>
      </c>
      <c r="B231" s="6">
        <v>51</v>
      </c>
      <c r="C231" s="1">
        <f t="shared" si="11"/>
        <v>0.13043478260869565</v>
      </c>
      <c r="D231" s="13"/>
    </row>
    <row r="232" spans="1:4" ht="12.75">
      <c r="A232" t="s">
        <v>45</v>
      </c>
      <c r="B232" s="6">
        <v>57</v>
      </c>
      <c r="C232" s="1">
        <f t="shared" si="11"/>
        <v>0.14578005115089515</v>
      </c>
      <c r="D232" s="13"/>
    </row>
    <row r="233" spans="1:4" ht="12.75">
      <c r="A233" t="s">
        <v>46</v>
      </c>
      <c r="B233" s="6">
        <v>137</v>
      </c>
      <c r="C233" s="1">
        <f t="shared" si="11"/>
        <v>0.35038363171355497</v>
      </c>
      <c r="D233" s="13"/>
    </row>
    <row r="234" spans="1:4" ht="12.75">
      <c r="A234" t="s">
        <v>85</v>
      </c>
      <c r="B234" s="6">
        <v>33</v>
      </c>
      <c r="C234" s="1">
        <f t="shared" si="11"/>
        <v>0.08439897698209718</v>
      </c>
      <c r="D234" s="13"/>
    </row>
    <row r="235" spans="1:4" ht="13.5" thickBot="1">
      <c r="A235" s="25" t="s">
        <v>147</v>
      </c>
      <c r="B235" s="35">
        <f>SUM(B230:B234)</f>
        <v>391</v>
      </c>
      <c r="C235" s="36">
        <f t="shared" si="11"/>
        <v>1</v>
      </c>
      <c r="D235" s="13"/>
    </row>
    <row r="236" ht="12.75">
      <c r="A236" s="30" t="s">
        <v>79</v>
      </c>
    </row>
    <row r="238" ht="12.75">
      <c r="A238" s="3" t="s">
        <v>75</v>
      </c>
    </row>
    <row r="239" ht="12.75">
      <c r="A239" s="3" t="s">
        <v>47</v>
      </c>
    </row>
    <row r="240" spans="1:4" ht="13.5" thickBot="1">
      <c r="A240" s="4"/>
      <c r="B240" s="4"/>
      <c r="C240" s="4"/>
      <c r="D240" s="13"/>
    </row>
    <row r="241" spans="1:4" ht="13.5" thickBot="1">
      <c r="A241" s="10" t="s">
        <v>37</v>
      </c>
      <c r="B241" s="11" t="s">
        <v>151</v>
      </c>
      <c r="C241" s="10" t="s">
        <v>152</v>
      </c>
      <c r="D241" s="14"/>
    </row>
    <row r="242" spans="1:4" ht="13.5" thickTop="1">
      <c r="A242" t="s">
        <v>31</v>
      </c>
      <c r="B242" s="6">
        <v>9</v>
      </c>
      <c r="C242" s="1">
        <f aca="true" t="shared" si="12" ref="C242:C248">B242/$B$160</f>
        <v>0.023017902813299233</v>
      </c>
      <c r="D242" s="13"/>
    </row>
    <row r="243" spans="1:4" ht="12.75">
      <c r="A243" t="s">
        <v>32</v>
      </c>
      <c r="B243" s="6">
        <v>174</v>
      </c>
      <c r="C243" s="1">
        <f t="shared" si="12"/>
        <v>0.44501278772378516</v>
      </c>
      <c r="D243" s="13"/>
    </row>
    <row r="244" spans="1:4" ht="12.75">
      <c r="A244" t="s">
        <v>155</v>
      </c>
      <c r="B244" s="6">
        <v>149</v>
      </c>
      <c r="C244" s="1">
        <f t="shared" si="12"/>
        <v>0.38107416879795397</v>
      </c>
      <c r="D244" s="13"/>
    </row>
    <row r="245" spans="1:4" ht="12.75">
      <c r="A245" t="s">
        <v>156</v>
      </c>
      <c r="B245" s="6">
        <v>23</v>
      </c>
      <c r="C245" s="1">
        <f t="shared" si="12"/>
        <v>0.058823529411764705</v>
      </c>
      <c r="D245" s="13"/>
    </row>
    <row r="246" spans="1:4" ht="12.75">
      <c r="A246" t="s">
        <v>33</v>
      </c>
      <c r="B246" s="6">
        <v>7</v>
      </c>
      <c r="C246" s="1">
        <f t="shared" si="12"/>
        <v>0.017902813299232736</v>
      </c>
      <c r="D246" s="13"/>
    </row>
    <row r="247" spans="1:4" ht="12.75">
      <c r="A247" t="s">
        <v>85</v>
      </c>
      <c r="B247" s="6">
        <v>29</v>
      </c>
      <c r="C247" s="1">
        <f t="shared" si="12"/>
        <v>0.0741687979539642</v>
      </c>
      <c r="D247" s="13"/>
    </row>
    <row r="248" spans="1:4" ht="13.5" thickBot="1">
      <c r="A248" s="25" t="s">
        <v>147</v>
      </c>
      <c r="B248" s="35">
        <f>SUM(B242:B247)</f>
        <v>391</v>
      </c>
      <c r="C248" s="36">
        <f t="shared" si="12"/>
        <v>1</v>
      </c>
      <c r="D248" s="13"/>
    </row>
    <row r="249" ht="12.75">
      <c r="A249" s="30" t="s">
        <v>79</v>
      </c>
    </row>
    <row r="251" ht="12.75">
      <c r="A251" s="3" t="s">
        <v>75</v>
      </c>
    </row>
    <row r="252" ht="12.75">
      <c r="A252" s="3" t="s">
        <v>48</v>
      </c>
    </row>
    <row r="253" spans="1:4" ht="13.5" thickBot="1">
      <c r="A253" s="4"/>
      <c r="B253" s="4"/>
      <c r="C253" s="4"/>
      <c r="D253" s="13"/>
    </row>
    <row r="254" spans="1:4" ht="13.5" thickBot="1">
      <c r="A254" s="10" t="s">
        <v>37</v>
      </c>
      <c r="B254" s="11" t="s">
        <v>151</v>
      </c>
      <c r="C254" s="10" t="s">
        <v>152</v>
      </c>
      <c r="D254" s="14"/>
    </row>
    <row r="255" spans="1:4" ht="13.5" thickTop="1">
      <c r="A255" t="s">
        <v>49</v>
      </c>
      <c r="B255" s="6">
        <v>39</v>
      </c>
      <c r="C255" s="1">
        <f>B255/$B$160</f>
        <v>0.09974424552429667</v>
      </c>
      <c r="D255" s="13"/>
    </row>
    <row r="256" spans="1:4" ht="12.75">
      <c r="A256" t="s">
        <v>50</v>
      </c>
      <c r="B256" s="6">
        <v>109</v>
      </c>
      <c r="C256" s="1">
        <f>B256/$B$160</f>
        <v>0.27877237851662406</v>
      </c>
      <c r="D256" s="13"/>
    </row>
    <row r="257" spans="1:4" ht="12.75">
      <c r="A257" t="s">
        <v>51</v>
      </c>
      <c r="B257" s="6">
        <v>177</v>
      </c>
      <c r="C257" s="1">
        <f>B257/$B$160</f>
        <v>0.45268542199488493</v>
      </c>
      <c r="D257" s="13"/>
    </row>
    <row r="258" spans="1:4" ht="12.75">
      <c r="A258" t="s">
        <v>52</v>
      </c>
      <c r="B258" s="6">
        <v>66</v>
      </c>
      <c r="C258" s="1"/>
      <c r="D258" s="13"/>
    </row>
    <row r="259" spans="1:4" ht="13.5" thickBot="1">
      <c r="A259" s="25" t="s">
        <v>147</v>
      </c>
      <c r="B259" s="35">
        <f>SUM(B255:B258)</f>
        <v>391</v>
      </c>
      <c r="C259" s="36">
        <f>B259/$B$160</f>
        <v>1</v>
      </c>
      <c r="D259" s="13"/>
    </row>
    <row r="260" ht="12.75">
      <c r="A260" s="30" t="s">
        <v>79</v>
      </c>
    </row>
    <row r="262" ht="12.75">
      <c r="A262" s="3" t="s">
        <v>75</v>
      </c>
    </row>
    <row r="263" ht="12.75">
      <c r="A263" s="3" t="s">
        <v>53</v>
      </c>
    </row>
    <row r="264" spans="1:3" ht="13.5" thickBot="1">
      <c r="A264" s="4"/>
      <c r="B264" s="4"/>
      <c r="C264" s="4"/>
    </row>
    <row r="265" spans="1:3" ht="13.5" thickBot="1">
      <c r="A265" s="10" t="s">
        <v>37</v>
      </c>
      <c r="B265" s="11" t="s">
        <v>151</v>
      </c>
      <c r="C265" s="10" t="s">
        <v>152</v>
      </c>
    </row>
    <row r="266" spans="1:3" ht="13.5" thickTop="1">
      <c r="A266" t="s">
        <v>49</v>
      </c>
      <c r="B266" s="6">
        <v>39</v>
      </c>
      <c r="C266" s="1">
        <f>B266/$B$160</f>
        <v>0.09974424552429667</v>
      </c>
    </row>
    <row r="267" spans="1:3" ht="12.75">
      <c r="A267" t="s">
        <v>50</v>
      </c>
      <c r="B267" s="6">
        <v>109</v>
      </c>
      <c r="C267" s="1">
        <f>B267/$B$160</f>
        <v>0.27877237851662406</v>
      </c>
    </row>
    <row r="268" spans="1:3" ht="12.75">
      <c r="A268" t="s">
        <v>51</v>
      </c>
      <c r="B268" s="6">
        <v>177</v>
      </c>
      <c r="C268" s="1">
        <f>B268/$B$160</f>
        <v>0.45268542199488493</v>
      </c>
    </row>
    <row r="269" spans="1:3" ht="12.75">
      <c r="A269" t="s">
        <v>52</v>
      </c>
      <c r="B269" s="6">
        <v>66</v>
      </c>
      <c r="C269" s="1">
        <f>B269/$B$160</f>
        <v>0.16879795396419436</v>
      </c>
    </row>
    <row r="270" spans="1:3" ht="13.5" thickBot="1">
      <c r="A270" s="25" t="s">
        <v>147</v>
      </c>
      <c r="B270" s="35">
        <f>SUM(B266:B269)</f>
        <v>391</v>
      </c>
      <c r="C270" s="36">
        <f>B270/$B$160</f>
        <v>1</v>
      </c>
    </row>
    <row r="271" ht="12.75">
      <c r="A271" s="30" t="s">
        <v>79</v>
      </c>
    </row>
    <row r="273" ht="12.75">
      <c r="A273" s="3" t="s">
        <v>75</v>
      </c>
    </row>
    <row r="274" ht="12.75">
      <c r="A274" s="3" t="s">
        <v>54</v>
      </c>
    </row>
    <row r="275" spans="1:3" ht="2.25" customHeight="1" thickBot="1">
      <c r="A275" s="4"/>
      <c r="B275" s="4"/>
      <c r="C275" s="4"/>
    </row>
    <row r="276" spans="1:4" ht="13.5" thickBot="1">
      <c r="A276" s="10" t="s">
        <v>37</v>
      </c>
      <c r="B276" s="11" t="s">
        <v>73</v>
      </c>
      <c r="C276" s="42" t="s">
        <v>74</v>
      </c>
      <c r="D276" s="50"/>
    </row>
    <row r="277" spans="1:4" ht="13.5" thickTop="1">
      <c r="A277" t="s">
        <v>55</v>
      </c>
      <c r="B277" s="44">
        <v>8.224657534246575</v>
      </c>
      <c r="C277">
        <v>364</v>
      </c>
      <c r="D277" s="37">
        <v>1</v>
      </c>
    </row>
    <row r="278" spans="1:4" ht="12.75">
      <c r="A278" t="s">
        <v>62</v>
      </c>
      <c r="B278" s="44">
        <v>7.967123287671233</v>
      </c>
      <c r="C278" s="13">
        <v>355</v>
      </c>
      <c r="D278" s="37">
        <v>11</v>
      </c>
    </row>
    <row r="279" spans="1:4" ht="12.75">
      <c r="A279" t="s">
        <v>64</v>
      </c>
      <c r="B279" s="44">
        <v>7.813698630136987</v>
      </c>
      <c r="C279" s="13">
        <v>346</v>
      </c>
      <c r="D279" s="37">
        <v>4</v>
      </c>
    </row>
    <row r="280" spans="1:4" ht="12.75">
      <c r="A280" t="s">
        <v>60</v>
      </c>
      <c r="B280" s="44">
        <v>7.136986301369863</v>
      </c>
      <c r="C280" s="13">
        <v>335</v>
      </c>
      <c r="D280" s="37">
        <v>9</v>
      </c>
    </row>
    <row r="281" spans="1:4" ht="12.75">
      <c r="A281" t="s">
        <v>63</v>
      </c>
      <c r="B281" s="44">
        <v>6.923287671232877</v>
      </c>
      <c r="C281" s="13">
        <v>320</v>
      </c>
      <c r="D281" s="37">
        <v>7</v>
      </c>
    </row>
    <row r="282" spans="1:4" ht="12.75">
      <c r="A282" t="s">
        <v>67</v>
      </c>
      <c r="B282" s="44">
        <v>6.854794520547945</v>
      </c>
      <c r="C282" s="13">
        <v>327</v>
      </c>
      <c r="D282" s="37">
        <v>5</v>
      </c>
    </row>
    <row r="283" spans="1:4" ht="12.75">
      <c r="A283" t="s">
        <v>69</v>
      </c>
      <c r="B283" s="44">
        <v>6.652054794520548</v>
      </c>
      <c r="C283" s="13">
        <v>312</v>
      </c>
      <c r="D283" s="37">
        <v>6</v>
      </c>
    </row>
    <row r="284" spans="1:4" ht="12.75">
      <c r="A284" t="s">
        <v>61</v>
      </c>
      <c r="B284" s="44">
        <v>6.347945205479452</v>
      </c>
      <c r="C284" s="13">
        <v>334</v>
      </c>
      <c r="D284" s="37">
        <v>2</v>
      </c>
    </row>
    <row r="285" spans="1:4" ht="12.75">
      <c r="A285" t="s">
        <v>58</v>
      </c>
      <c r="B285" s="44">
        <v>6.241095890410959</v>
      </c>
      <c r="C285" s="13">
        <v>325</v>
      </c>
      <c r="D285" s="37">
        <v>10</v>
      </c>
    </row>
    <row r="286" spans="1:4" ht="12.75">
      <c r="A286" t="s">
        <v>71</v>
      </c>
      <c r="B286" s="44">
        <v>6.032876712328767</v>
      </c>
      <c r="C286" s="13">
        <v>268</v>
      </c>
      <c r="D286" s="37">
        <v>3</v>
      </c>
    </row>
    <row r="287" spans="1:10" ht="12.75">
      <c r="A287" t="s">
        <v>65</v>
      </c>
      <c r="B287" s="44">
        <v>6.0054945054945055</v>
      </c>
      <c r="C287" s="43">
        <v>288</v>
      </c>
      <c r="D287" s="37">
        <v>14</v>
      </c>
      <c r="J287" s="41"/>
    </row>
    <row r="288" spans="1:4" ht="12.75">
      <c r="A288" t="s">
        <v>68</v>
      </c>
      <c r="B288" s="44">
        <v>5.7967032967032965</v>
      </c>
      <c r="C288" s="13">
        <v>272</v>
      </c>
      <c r="D288" s="37">
        <v>13</v>
      </c>
    </row>
    <row r="289" spans="1:4" ht="12.75">
      <c r="A289" t="s">
        <v>66</v>
      </c>
      <c r="B289" s="44">
        <v>5.53021978021978</v>
      </c>
      <c r="C289" s="13">
        <v>289</v>
      </c>
      <c r="D289" s="37">
        <v>8</v>
      </c>
    </row>
    <row r="290" spans="1:4" ht="12.75">
      <c r="A290" t="s">
        <v>59</v>
      </c>
      <c r="B290" s="44">
        <v>5.202216066481994</v>
      </c>
      <c r="C290" s="13">
        <v>331</v>
      </c>
      <c r="D290" s="37">
        <v>15</v>
      </c>
    </row>
    <row r="291" spans="1:4" ht="12.75">
      <c r="A291" t="s">
        <v>56</v>
      </c>
      <c r="B291" s="44">
        <v>4.950549450549451</v>
      </c>
      <c r="C291">
        <v>312</v>
      </c>
      <c r="D291" s="37">
        <v>11</v>
      </c>
    </row>
    <row r="292" spans="1:4" ht="12.75">
      <c r="A292" t="s">
        <v>70</v>
      </c>
      <c r="B292" s="44">
        <v>4.8493150684931505</v>
      </c>
      <c r="C292" s="13">
        <v>261</v>
      </c>
      <c r="D292" s="37">
        <v>17</v>
      </c>
    </row>
    <row r="293" spans="1:4" ht="12.75">
      <c r="A293" t="s">
        <v>57</v>
      </c>
      <c r="B293" s="44">
        <v>4.336986301369863</v>
      </c>
      <c r="C293">
        <v>337</v>
      </c>
      <c r="D293" s="37">
        <v>16</v>
      </c>
    </row>
    <row r="294" spans="1:4" ht="12.75">
      <c r="A294" t="s">
        <v>72</v>
      </c>
      <c r="B294" s="44">
        <v>0.42779291553133514</v>
      </c>
      <c r="C294" s="13">
        <v>16</v>
      </c>
      <c r="D294" s="37">
        <v>18</v>
      </c>
    </row>
    <row r="295" spans="1:3" ht="13.5" thickBot="1">
      <c r="A295" s="25"/>
      <c r="B295" s="35"/>
      <c r="C295" s="4"/>
    </row>
    <row r="296" spans="1:3" ht="12.75">
      <c r="A296" s="30" t="s">
        <v>79</v>
      </c>
      <c r="C296" s="13"/>
    </row>
    <row r="297" ht="12.75">
      <c r="C297" s="13"/>
    </row>
    <row r="298" ht="12.75">
      <c r="A298" s="3" t="s">
        <v>75</v>
      </c>
    </row>
    <row r="299" ht="12.75">
      <c r="A299" s="3" t="s">
        <v>0</v>
      </c>
    </row>
    <row r="300" spans="1:9" ht="13.5" thickBot="1">
      <c r="A300" s="4"/>
      <c r="B300" s="4"/>
      <c r="C300" s="13"/>
      <c r="D300" s="41"/>
      <c r="E300" s="41"/>
      <c r="F300" s="41"/>
      <c r="G300" s="41"/>
      <c r="H300" s="41"/>
      <c r="I300" s="41"/>
    </row>
    <row r="301" spans="1:3" ht="13.5" thickBot="1">
      <c r="A301" s="10" t="s">
        <v>37</v>
      </c>
      <c r="B301" s="12" t="s">
        <v>151</v>
      </c>
      <c r="C301" s="14"/>
    </row>
    <row r="302" spans="1:3" ht="13.5" thickTop="1">
      <c r="A302" t="s">
        <v>1</v>
      </c>
      <c r="B302" s="46">
        <v>214</v>
      </c>
      <c r="C302" s="13"/>
    </row>
    <row r="303" spans="1:3" ht="12.75">
      <c r="A303" t="s">
        <v>2</v>
      </c>
      <c r="B303" s="46">
        <v>72</v>
      </c>
      <c r="C303" s="13"/>
    </row>
    <row r="304" spans="1:3" ht="12.75">
      <c r="A304" t="s">
        <v>3</v>
      </c>
      <c r="B304" s="46">
        <v>78</v>
      </c>
      <c r="C304" s="13"/>
    </row>
    <row r="305" spans="1:3" ht="12.75">
      <c r="A305" t="s">
        <v>4</v>
      </c>
      <c r="B305" s="46">
        <v>40</v>
      </c>
      <c r="C305" s="13"/>
    </row>
    <row r="306" spans="1:3" ht="12.75">
      <c r="A306" t="s">
        <v>5</v>
      </c>
      <c r="B306" s="46">
        <v>82</v>
      </c>
      <c r="C306" s="13"/>
    </row>
    <row r="307" spans="1:3" ht="12.75">
      <c r="A307" t="s">
        <v>6</v>
      </c>
      <c r="B307" s="46">
        <v>23</v>
      </c>
      <c r="C307" s="13"/>
    </row>
    <row r="308" spans="1:3" ht="12.75">
      <c r="A308" t="s">
        <v>7</v>
      </c>
      <c r="B308" s="46">
        <v>59</v>
      </c>
      <c r="C308" s="13"/>
    </row>
    <row r="309" spans="1:3" ht="12.75">
      <c r="A309" t="s">
        <v>8</v>
      </c>
      <c r="B309" s="46">
        <v>9</v>
      </c>
      <c r="C309" s="13"/>
    </row>
    <row r="310" spans="1:3" ht="12.75">
      <c r="A310" t="s">
        <v>85</v>
      </c>
      <c r="B310" s="46">
        <v>23</v>
      </c>
      <c r="C310" s="13"/>
    </row>
    <row r="311" spans="1:3" ht="13.5" thickBot="1">
      <c r="A311" s="25" t="s">
        <v>9</v>
      </c>
      <c r="B311" s="47">
        <f>SUM(B302:B310)</f>
        <v>600</v>
      </c>
      <c r="C311" s="34"/>
    </row>
    <row r="312" spans="1:3" ht="12.75">
      <c r="A312" s="30" t="s">
        <v>79</v>
      </c>
      <c r="B312" s="22"/>
      <c r="C312" s="13"/>
    </row>
    <row r="313" ht="12.75">
      <c r="A313" s="3" t="s">
        <v>75</v>
      </c>
    </row>
    <row r="314" ht="12.75">
      <c r="A314" s="3" t="s">
        <v>15</v>
      </c>
    </row>
    <row r="315" spans="1:3" ht="13.5" thickBot="1">
      <c r="A315" s="4"/>
      <c r="B315" s="4"/>
      <c r="C315" s="4"/>
    </row>
    <row r="316" spans="1:3" ht="13.5" thickBot="1">
      <c r="A316" s="48" t="s">
        <v>37</v>
      </c>
      <c r="B316" s="10" t="s">
        <v>73</v>
      </c>
      <c r="C316" s="39" t="s">
        <v>74</v>
      </c>
    </row>
    <row r="317" spans="1:4" ht="13.5" thickTop="1">
      <c r="A317" s="49" t="s">
        <v>10</v>
      </c>
      <c r="B317" s="41">
        <v>3.036111111111111</v>
      </c>
      <c r="C317" s="37">
        <v>279</v>
      </c>
      <c r="D317">
        <v>4</v>
      </c>
    </row>
    <row r="318" spans="1:4" ht="12.75">
      <c r="A318" s="49" t="s">
        <v>11</v>
      </c>
      <c r="B318" s="41">
        <v>0.9694444444444444</v>
      </c>
      <c r="C318" s="37">
        <v>195</v>
      </c>
      <c r="D318">
        <v>6</v>
      </c>
    </row>
    <row r="319" spans="1:4" ht="12.75">
      <c r="A319" s="49" t="s">
        <v>12</v>
      </c>
      <c r="B319" s="41">
        <v>3.1416666666666666</v>
      </c>
      <c r="C319" s="37">
        <v>287</v>
      </c>
      <c r="D319">
        <v>2</v>
      </c>
    </row>
    <row r="320" spans="1:4" ht="12.75">
      <c r="A320" s="49" t="s">
        <v>13</v>
      </c>
      <c r="B320" s="41">
        <v>2.3555555555555556</v>
      </c>
      <c r="C320" s="37">
        <v>259</v>
      </c>
      <c r="D320">
        <v>5</v>
      </c>
    </row>
    <row r="321" spans="1:4" ht="12.75">
      <c r="A321" s="49" t="s">
        <v>14</v>
      </c>
      <c r="B321" s="41">
        <v>3.783333333333333</v>
      </c>
      <c r="C321" s="37">
        <v>302</v>
      </c>
      <c r="D321">
        <v>1</v>
      </c>
    </row>
    <row r="322" spans="1:4" ht="12.75">
      <c r="A322" s="49" t="s">
        <v>1</v>
      </c>
      <c r="B322" s="41">
        <v>3.547222222222222</v>
      </c>
      <c r="C322" s="37">
        <v>287</v>
      </c>
      <c r="D322">
        <v>2</v>
      </c>
    </row>
    <row r="323" spans="1:3" ht="13.5" thickBot="1">
      <c r="A323" s="25"/>
      <c r="B323" s="38"/>
      <c r="C323" s="40"/>
    </row>
    <row r="324" spans="1:3" ht="12.75">
      <c r="A324" s="30" t="s">
        <v>79</v>
      </c>
      <c r="C324" s="13"/>
    </row>
    <row r="326" ht="12.75">
      <c r="A326" s="3" t="s">
        <v>75</v>
      </c>
    </row>
    <row r="327" ht="12.75">
      <c r="A327" s="3" t="s">
        <v>16</v>
      </c>
    </row>
    <row r="328" spans="1:3" ht="13.5" thickBot="1">
      <c r="A328" s="4"/>
      <c r="B328" s="4"/>
      <c r="C328" s="4"/>
    </row>
    <row r="329" spans="1:3" ht="13.5" thickBot="1">
      <c r="A329" s="10" t="s">
        <v>37</v>
      </c>
      <c r="B329" s="11" t="s">
        <v>151</v>
      </c>
      <c r="C329" s="10" t="s">
        <v>152</v>
      </c>
    </row>
    <row r="330" spans="1:3" ht="13.5" thickTop="1">
      <c r="A330" t="s">
        <v>17</v>
      </c>
      <c r="B330" s="6">
        <v>200</v>
      </c>
      <c r="C330" s="1">
        <f>B330/$B$337</f>
        <v>0.5115089514066496</v>
      </c>
    </row>
    <row r="331" spans="1:3" ht="12.75">
      <c r="A331" t="s">
        <v>18</v>
      </c>
      <c r="B331" s="6">
        <v>82</v>
      </c>
      <c r="C331" s="1">
        <f aca="true" t="shared" si="13" ref="C331:C336">B331/$B$337</f>
        <v>0.20971867007672634</v>
      </c>
    </row>
    <row r="332" spans="1:3" ht="12.75">
      <c r="A332" t="s">
        <v>19</v>
      </c>
      <c r="B332" s="6">
        <v>12</v>
      </c>
      <c r="C332" s="1">
        <f t="shared" si="13"/>
        <v>0.030690537084398978</v>
      </c>
    </row>
    <row r="333" spans="1:3" ht="12.75">
      <c r="A333" t="s">
        <v>20</v>
      </c>
      <c r="B333" s="6">
        <v>13</v>
      </c>
      <c r="C333" s="1">
        <f t="shared" si="13"/>
        <v>0.03324808184143223</v>
      </c>
    </row>
    <row r="334" spans="1:3" ht="12.75">
      <c r="A334" t="s">
        <v>22</v>
      </c>
      <c r="B334" s="6">
        <v>21</v>
      </c>
      <c r="C334" s="1">
        <f t="shared" si="13"/>
        <v>0.05370843989769821</v>
      </c>
    </row>
    <row r="335" spans="1:3" ht="12.75">
      <c r="A335" t="s">
        <v>21</v>
      </c>
      <c r="B335" s="6">
        <v>33</v>
      </c>
      <c r="C335" s="1">
        <f t="shared" si="13"/>
        <v>0.08439897698209718</v>
      </c>
    </row>
    <row r="336" spans="1:3" ht="12.75">
      <c r="A336" t="s">
        <v>85</v>
      </c>
      <c r="B336" s="6">
        <v>30</v>
      </c>
      <c r="C336" s="1">
        <f t="shared" si="13"/>
        <v>0.07672634271099744</v>
      </c>
    </row>
    <row r="337" spans="1:3" s="3" customFormat="1" ht="13.5" thickBot="1">
      <c r="A337" s="25" t="s">
        <v>147</v>
      </c>
      <c r="B337" s="35">
        <f>SUM(B330:B336)</f>
        <v>391</v>
      </c>
      <c r="C337" s="45">
        <f>B337/$B$337</f>
        <v>1</v>
      </c>
    </row>
    <row r="338" ht="12.75">
      <c r="A338" s="30" t="s">
        <v>79</v>
      </c>
    </row>
    <row r="340" ht="12.75">
      <c r="A340" s="3" t="s">
        <v>75</v>
      </c>
    </row>
    <row r="341" ht="12.75">
      <c r="A341" s="3" t="s">
        <v>23</v>
      </c>
    </row>
    <row r="342" spans="1:3" ht="13.5" thickBot="1">
      <c r="A342" s="4"/>
      <c r="B342" s="4"/>
      <c r="C342" s="4"/>
    </row>
    <row r="343" spans="1:3" ht="13.5" thickBot="1">
      <c r="A343" s="10" t="s">
        <v>37</v>
      </c>
      <c r="B343" s="11" t="s">
        <v>151</v>
      </c>
      <c r="C343" s="10" t="s">
        <v>152</v>
      </c>
    </row>
    <row r="344" spans="1:3" ht="13.5" thickTop="1">
      <c r="A344" t="s">
        <v>24</v>
      </c>
      <c r="B344" s="6">
        <v>95</v>
      </c>
      <c r="C344" s="1">
        <f>B344/$B$348</f>
        <v>0.24296675191815856</v>
      </c>
    </row>
    <row r="345" spans="1:3" ht="12.75">
      <c r="A345" t="s">
        <v>25</v>
      </c>
      <c r="B345" s="6">
        <v>237</v>
      </c>
      <c r="C345" s="1">
        <f>B345/$B$348</f>
        <v>0.6061381074168798</v>
      </c>
    </row>
    <row r="346" spans="1:3" ht="12.75">
      <c r="A346" t="s">
        <v>26</v>
      </c>
      <c r="B346" s="6">
        <v>31</v>
      </c>
      <c r="C346" s="1">
        <f>B346/$B$348</f>
        <v>0.0792838874680307</v>
      </c>
    </row>
    <row r="347" spans="1:3" ht="12.75">
      <c r="A347" t="s">
        <v>85</v>
      </c>
      <c r="B347" s="6">
        <v>28</v>
      </c>
      <c r="C347" s="1">
        <f>B347/$B$348</f>
        <v>0.07161125319693094</v>
      </c>
    </row>
    <row r="348" spans="1:3" ht="13.5" thickBot="1">
      <c r="A348" s="25" t="s">
        <v>147</v>
      </c>
      <c r="B348" s="35">
        <f>SUM(B344:B347)</f>
        <v>391</v>
      </c>
      <c r="C348" s="45">
        <f>B348/$B$337</f>
        <v>1</v>
      </c>
    </row>
    <row r="349" ht="12.75">
      <c r="A349" s="30" t="s">
        <v>79</v>
      </c>
    </row>
  </sheetData>
  <printOptions horizontalCentered="1"/>
  <pageMargins left="0.7874015748031497" right="0.7874015748031497" top="0.3937007874015748" bottom="0.3937007874015748" header="0.5118110236220472" footer="0.5118110236220472"/>
  <pageSetup fitToHeight="2" fitToWidth="3" horizontalDpi="600" verticalDpi="600" orientation="landscape" r:id="rId1"/>
  <headerFooter alignWithMargins="0">
    <oddFooter>&amp;CDIEESE - Subseçao Eletricitários SC</oddFooter>
  </headerFooter>
  <rowBreaks count="9" manualBreakCount="9">
    <brk id="38" max="255" man="1"/>
    <brk id="64" max="255" man="1"/>
    <brk id="95" max="255" man="1"/>
    <brk id="135" max="255" man="1"/>
    <brk id="175" max="255" man="1"/>
    <brk id="212" max="255" man="1"/>
    <brk id="249" max="255" man="1"/>
    <brk id="271" max="255" man="1"/>
    <brk id="3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2008-02-14T15:14:43Z</cp:lastPrinted>
  <dcterms:created xsi:type="dcterms:W3CDTF">2007-09-25T18:54:36Z</dcterms:created>
  <dcterms:modified xsi:type="dcterms:W3CDTF">2008-02-21T20:02:12Z</dcterms:modified>
  <cp:category/>
  <cp:version/>
  <cp:contentType/>
  <cp:contentStatus/>
</cp:coreProperties>
</file>